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БЮДЖЕТА'!$A$13:$Z$468</definedName>
    <definedName name="_xlnm.Print_Titles" localSheetId="1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<sst xmlns="http://schemas.openxmlformats.org/spreadsheetml/2006/main" count="1852" uniqueCount="398">
  <si>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</si>
  <si>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</si>
  <si>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</si>
  <si>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</si>
  <si>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</si>
  <si>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</si>
  <si>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</si>
  <si>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</si>
  <si>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</si>
  <si>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</si>
  <si>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</si>
  <si>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</si>
  <si>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</si>
  <si>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</si>
  <si>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</si>
  <si>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</si>
  <si>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</si>
  <si>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</si>
  <si>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</si>
  <si>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</si>
  <si>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</si>
  <si>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</si>
  <si>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</si>
  <si>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</si>
  <si>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</si>
  <si>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</si>
  <si>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</si>
  <si>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</si>
  <si>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</si>
  <si>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</si>
  <si>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</si>
  <si>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</si>
  <si>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</si>
  <si>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</si>
  <si>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</si>
  <si>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</si>
  <si>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</si>
  <si>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</si>
  <si>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</si>
  <si>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</si>
  <si>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</si>
  <si>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</si>
  <si>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</si>
  <si>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</si>
  <si>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</si>
  <si>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</si>
  <si>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</si>
  <si>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</si>
  <si>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</si>
  <si>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</si>
  <si>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</si>
  <si>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</si>
  <si>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</si>
  <si>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</si>
  <si>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</si>
  <si>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</si>
  <si>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</si>
  <si>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</si>
  <si>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</si>
  <si>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</si>
  <si>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</si>
  <si>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</si>
  <si>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</si>
  <si>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</si>
  <si>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</si>
  <si>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</si>
  <si>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</si>
  <si>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</si>
  <si>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</si>
  <si>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</si>
  <si>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</si>
  <si>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</si>
  <si>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</si>
  <si>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</si>
  <si>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</si>
  <si>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</si>
  <si>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</si>
  <si>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</si>
  <si>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</si>
  <si>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</si>
  <si>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</si>
  <si>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</si>
  <si>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</si>
  <si>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</si>
  <si>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</si>
  <si>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</si>
  <si>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</si>
  <si>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</si>
  <si>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</si>
  <si>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</si>
  <si>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</si>
  <si>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</si>
  <si>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</si>
  <si>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</si>
  <si>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</si>
  <si>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</si>
  <si>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</si>
  <si>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</si>
  <si>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</si>
  <si>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</si>
  <si>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</si>
  <si>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</si>
  <si>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</si>
  <si>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</si>
  <si>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</si>
  <si>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</si>
  <si>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</si>
  <si>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</si>
  <si>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</si>
  <si>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</si>
  <si>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</si>
  <si>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</si>
  <si>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</si>
  <si>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</si>
  <si>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</si>
  <si>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</si>
  <si>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</si>
  <si>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</si>
  <si>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</si>
  <si>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</si>
  <si>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</si>
  <si>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</si>
  <si>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</si>
  <si>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</si>
  <si>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</si>
  <si>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</si>
  <si>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</si>
  <si>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</si>
  <si>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</si>
  <si>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</si>
  <si>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</si>
  <si>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</si>
  <si>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</si>
  <si>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</si>
  <si>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</si>
  <si>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</si>
  <si>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</si>
  <si>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</si>
  <si>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</si>
  <si>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</si>
  <si>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</si>
  <si>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</si>
  <si>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</si>
  <si>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</si>
  <si>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</si>
  <si>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</si>
  <si>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</si>
  <si>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</si>
  <si>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</si>
  <si>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</si>
  <si>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</si>
  <si>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</si>
  <si>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</si>
  <si>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</si>
  <si>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</si>
  <si>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</si>
  <si>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</si>
  <si>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</si>
  <si>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</si>
  <si>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</si>
  <si>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</si>
  <si>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</si>
  <si>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</si>
  <si>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</si>
  <si>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</si>
  <si>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</si>
  <si>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</si>
  <si>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</si>
  <si>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</si>
  <si>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</si>
  <si>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</si>
  <si>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</si>
  <si>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</si>
  <si>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</si>
  <si>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</si>
  <si>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</si>
  <si>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</si>
  <si>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</si>
  <si>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</si>
  <si>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</si>
  <si>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</si>
  <si>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</si>
  <si>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</si>
  <si>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</si>
  <si>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</si>
  <si>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</si>
  <si>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</si>
  <si>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</si>
  <si>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</si>
  <si>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</si>
  <si>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</si>
  <si>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</si>
  <si>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</si>
  <si>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</si>
  <si>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</si>
  <si>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</si>
  <si>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</si>
  <si>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</si>
  <si>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</si>
  <si>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</si>
  <si>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</si>
  <si>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</si>
  <si>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</si>
  <si>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</si>
  <si>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</si>
  <si>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</si>
  <si>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</si>
  <si>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</si>
  <si>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</si>
  <si>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</si>
  <si>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</si>
  <si>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</si>
  <si>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</si>
  <si>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</si>
  <si>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</si>
  <si>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</si>
  <si>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</si>
  <si>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</si>
  <si>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</si>
  <si>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</si>
  <si>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</si>
  <si>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</si>
  <si>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</si>
  <si>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</si>
  <si>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</si>
  <si>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</si>
  <si>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</si>
  <si>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</si>
  <si>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</si>
  <si>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</si>
  <si>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</si>
  <si>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</si>
  <si>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</si>
  <si>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</si>
  <si>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</si>
  <si>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</si>
  <si>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</si>
  <si>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</si>
  <si>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</si>
  <si>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</si>
  <si>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</si>
  <si>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</si>
  <si>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</si>
  <si>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</si>
  <si>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</si>
  <si>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</si>
  <si>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</si>
  <si>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</si>
  <si>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</si>
  <si>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</si>
  <si>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</si>
  <si>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</si>
  <si>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</si>
  <si>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</si>
  <si>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</si>
  <si>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</si>
  <si>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</si>
  <si>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</si>
  <si>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</si>
  <si>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</si>
  <si>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</si>
  <si>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</si>
  <si>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</si>
  <si>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</si>
  <si>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</si>
  <si>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</si>
  <si>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2018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</si>
  <si>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</si>
  <si>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</si>
  <si>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</si>
  <si>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</si>
  <si>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государственных (муниципальных) органов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</si>
  <si>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</si>
  <si>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</si>
  <si>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</si>
  <si>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</si>
  <si>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</si>
  <si>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</si>
  <si>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</si>
  <si>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</si>
  <si>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</si>
  <si>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</si>
  <si>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</si>
  <si>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</si>
  <si>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</si>
  <si>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</si>
  <si>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</si>
  <si>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</si>
  <si>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</si>
  <si>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</si>
  <si>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</si>
  <si>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</si>
  <si>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</si>
  <si>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</si>
  <si>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</si>
  <si>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</si>
  <si>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</si>
  <si>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</si>
  <si>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</si>
  <si>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</si>
  <si>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</si>
  <si>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</si>
  <si>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</si>
  <si>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</si>
  <si>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</si>
  <si>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</si>
  <si>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</si>
  <si>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</si>
  <si>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</si>
  <si>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</si>
  <si>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</si>
  <si>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</si>
  <si>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</si>
  <si>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</si>
  <si>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</si>
  <si>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</si>
  <si>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</si>
  <si>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</si>
  <si>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</si>
  <si>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</si>
  <si>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</si>
  <si>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</si>
  <si>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</si>
  <si>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</si>
  <si>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</si>
  <si>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</si>
  <si>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</si>
  <si>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</si>
  <si>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</si>
  <si>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</si>
  <si>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</si>
  <si>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</si>
  <si>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</si>
  <si>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</si>
  <si>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</si>
  <si>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</si>
  <si>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</si>
  <si>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</si>
  <si>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</si>
  <si>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</si>
  <si>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</si>
  <si>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</si>
  <si>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</si>
  <si>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</si>
  <si>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</si>
  <si>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</si>
  <si>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</si>
  <si>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</si>
  <si>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</si>
  <si>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</si>
  <si>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</si>
  <si>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</si>
  <si>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</si>
  <si>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</si>
  <si>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</si>
  <si>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</si>
  <si>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</si>
  <si>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</si>
  <si>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</si>
  <si>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</si>
  <si>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</si>
  <si>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</si>
  <si>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</si>
  <si>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</si>
  <si>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</si>
  <si>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0310011690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</si>
  <si>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</si>
  <si>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</si>
  <si>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</si>
  <si>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</si>
  <si>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</si>
  <si>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</si>
  <si>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</si>
  <si>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</si>
  <si>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</si>
  <si>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</si>
  <si>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</si>
  <si>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</si>
  <si>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</si>
  <si>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</si>
  <si>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</si>
  <si>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</si>
  <si>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</si>
  <si>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</si>
  <si>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</si>
  <si>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</si>
  <si>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</si>
  <si>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</si>
  <si>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</si>
  <si>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</si>
  <si>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1800000610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</si>
  <si>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</si>
  <si>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районного бюджета на 2018 и 2019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</si>
  <si>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2019 год</t>
  </si>
  <si>
    <t>"Приложение 13 к решению Думы</t>
  </si>
  <si>
    <t>района № 146 от 13.12.2016 г."</t>
  </si>
  <si>
    <t>Приложение 8 к решению Думы</t>
  </si>
  <si>
    <t>района № 162  от 21.02.2017г.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</si>
</sst>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7" fillId="37" borderId="10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10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7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7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70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37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6.00390625" style="2" customWidth="1"/>
    <col min="27" max="16384" width="9.125" style="2" customWidth="1"/>
  </cols>
  <sheetData>
    <row r="2" spans="2:7" ht="15.75">
      <c r="B2" s="164" t="s">
        <v>396</v>
      </c>
      <c r="C2" s="164"/>
      <c r="D2" s="164"/>
      <c r="E2" s="164"/>
      <c r="F2" s="164"/>
      <c r="G2" s="17"/>
    </row>
    <row r="3" spans="2:7" ht="15.75">
      <c r="B3" s="164" t="s">
        <v>265</v>
      </c>
      <c r="C3" s="164"/>
      <c r="D3" s="164"/>
      <c r="E3" s="164"/>
      <c r="F3" s="164"/>
      <c r="G3" s="17"/>
    </row>
    <row r="4" spans="2:7" ht="15.75">
      <c r="B4" s="164" t="s">
        <v>397</v>
      </c>
      <c r="C4" s="164"/>
      <c r="D4" s="164"/>
      <c r="E4" s="164"/>
      <c r="F4" s="164"/>
      <c r="G4" s="17"/>
    </row>
    <row r="6" spans="2:23" ht="15.75">
      <c r="B6" s="164" t="s">
        <v>394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</row>
    <row r="7" spans="2:23" ht="18.75" customHeight="1">
      <c r="B7" s="166" t="s">
        <v>265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</row>
    <row r="8" spans="2:22" ht="15.75">
      <c r="B8" s="164" t="s">
        <v>395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</row>
    <row r="10" spans="1:25" ht="30.75" customHeight="1">
      <c r="A10" s="167" t="s">
        <v>90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X10" s="2"/>
      <c r="Y10" s="2"/>
    </row>
    <row r="11" spans="1:26" ht="57" customHeight="1">
      <c r="A11" s="165" t="s">
        <v>392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</row>
    <row r="12" spans="1:25" ht="16.5" thickBot="1">
      <c r="A12" s="49"/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Y12" s="57" t="s">
        <v>84</v>
      </c>
    </row>
    <row r="13" spans="1:26" ht="48" thickBot="1">
      <c r="A13" s="36" t="s">
        <v>0</v>
      </c>
      <c r="B13" s="36" t="s">
        <v>59</v>
      </c>
      <c r="C13" s="36" t="s">
        <v>1</v>
      </c>
      <c r="D13" s="36" t="s">
        <v>2</v>
      </c>
      <c r="E13" s="36" t="s">
        <v>3</v>
      </c>
      <c r="F13" s="37" t="s">
        <v>4</v>
      </c>
      <c r="G13" s="36" t="s">
        <v>266</v>
      </c>
      <c r="H13" s="23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1" t="s">
        <v>23</v>
      </c>
      <c r="X13" s="58" t="s">
        <v>86</v>
      </c>
      <c r="Y13" s="47" t="s">
        <v>85</v>
      </c>
      <c r="Z13" s="36" t="s">
        <v>393</v>
      </c>
    </row>
    <row r="14" spans="1:26" ht="29.25" thickBot="1">
      <c r="A14" s="103" t="s">
        <v>60</v>
      </c>
      <c r="B14" s="104">
        <v>951</v>
      </c>
      <c r="C14" s="104" t="s">
        <v>61</v>
      </c>
      <c r="D14" s="104" t="s">
        <v>275</v>
      </c>
      <c r="E14" s="104" t="s">
        <v>5</v>
      </c>
      <c r="F14" s="105"/>
      <c r="G14" s="141">
        <f>G15+G170+G176+G183+G224+G257+G278+G308+G329+G339+G352+G358</f>
        <v>147963.11</v>
      </c>
      <c r="H14" s="28" t="e">
        <f aca="true" t="shared" si="0" ref="H14:X14">H15+H161+H171+H177+H217+H259+H280+H310+H324+H337+H348+H353</f>
        <v>#REF!</v>
      </c>
      <c r="I14" s="28" t="e">
        <f t="shared" si="0"/>
        <v>#REF!</v>
      </c>
      <c r="J14" s="28" t="e">
        <f t="shared" si="0"/>
        <v>#REF!</v>
      </c>
      <c r="K14" s="28" t="e">
        <f t="shared" si="0"/>
        <v>#REF!</v>
      </c>
      <c r="L14" s="28" t="e">
        <f t="shared" si="0"/>
        <v>#REF!</v>
      </c>
      <c r="M14" s="28" t="e">
        <f t="shared" si="0"/>
        <v>#REF!</v>
      </c>
      <c r="N14" s="28" t="e">
        <f t="shared" si="0"/>
        <v>#REF!</v>
      </c>
      <c r="O14" s="28" t="e">
        <f t="shared" si="0"/>
        <v>#REF!</v>
      </c>
      <c r="P14" s="28" t="e">
        <f t="shared" si="0"/>
        <v>#REF!</v>
      </c>
      <c r="Q14" s="28" t="e">
        <f t="shared" si="0"/>
        <v>#REF!</v>
      </c>
      <c r="R14" s="28" t="e">
        <f t="shared" si="0"/>
        <v>#REF!</v>
      </c>
      <c r="S14" s="28" t="e">
        <f t="shared" si="0"/>
        <v>#REF!</v>
      </c>
      <c r="T14" s="28" t="e">
        <f t="shared" si="0"/>
        <v>#REF!</v>
      </c>
      <c r="U14" s="28" t="e">
        <f t="shared" si="0"/>
        <v>#REF!</v>
      </c>
      <c r="V14" s="28" t="e">
        <f t="shared" si="0"/>
        <v>#REF!</v>
      </c>
      <c r="W14" s="28" t="e">
        <f t="shared" si="0"/>
        <v>#REF!</v>
      </c>
      <c r="X14" s="60" t="e">
        <f t="shared" si="0"/>
        <v>#REF!</v>
      </c>
      <c r="Y14" s="59" t="e">
        <f aca="true" t="shared" si="1" ref="Y14:Y24">X14/G14*100</f>
        <v>#REF!</v>
      </c>
      <c r="Z14" s="141">
        <f>Z15+Z170+Z176+Z183+Z224+Z257+Z278+Z308+Z329+Z339+Z352+Z358</f>
        <v>147201.31</v>
      </c>
    </row>
    <row r="15" spans="1:26" ht="18.75" customHeight="1" outlineLevel="2" thickBot="1">
      <c r="A15" s="108" t="s">
        <v>54</v>
      </c>
      <c r="B15" s="18">
        <v>951</v>
      </c>
      <c r="C15" s="14" t="s">
        <v>53</v>
      </c>
      <c r="D15" s="14" t="s">
        <v>275</v>
      </c>
      <c r="E15" s="14" t="s">
        <v>5</v>
      </c>
      <c r="F15" s="14"/>
      <c r="G15" s="142">
        <f>G16+G24+G49+G70+G84+G89+G64+G78</f>
        <v>62942.6</v>
      </c>
      <c r="H15" s="29" t="e">
        <f>H16+H27+H51+#REF!+H71+#REF!+H84+H88</f>
        <v>#REF!</v>
      </c>
      <c r="I15" s="29" t="e">
        <f>I16+I27+I51+#REF!+I71+#REF!+I84+I88</f>
        <v>#REF!</v>
      </c>
      <c r="J15" s="29" t="e">
        <f>J16+J27+J51+#REF!+J71+#REF!+J84+J88</f>
        <v>#REF!</v>
      </c>
      <c r="K15" s="29" t="e">
        <f>K16+K27+K51+#REF!+K71+#REF!+K84+K88</f>
        <v>#REF!</v>
      </c>
      <c r="L15" s="29" t="e">
        <f>L16+L27+L51+#REF!+L71+#REF!+L84+L88</f>
        <v>#REF!</v>
      </c>
      <c r="M15" s="29" t="e">
        <f>M16+M27+M51+#REF!+M71+#REF!+M84+M88</f>
        <v>#REF!</v>
      </c>
      <c r="N15" s="29" t="e">
        <f>N16+N27+N51+#REF!+N71+#REF!+N84+N88</f>
        <v>#REF!</v>
      </c>
      <c r="O15" s="29" t="e">
        <f>O16+O27+O51+#REF!+O71+#REF!+O84+O88</f>
        <v>#REF!</v>
      </c>
      <c r="P15" s="29" t="e">
        <f>P16+P27+P51+#REF!+P71+#REF!+P84+P88</f>
        <v>#REF!</v>
      </c>
      <c r="Q15" s="29" t="e">
        <f>Q16+Q27+Q51+#REF!+Q71+#REF!+Q84+Q88</f>
        <v>#REF!</v>
      </c>
      <c r="R15" s="29" t="e">
        <f>R16+R27+R51+#REF!+R71+#REF!+R84+R88</f>
        <v>#REF!</v>
      </c>
      <c r="S15" s="29" t="e">
        <f>S16+S27+S51+#REF!+S71+#REF!+S84+S88</f>
        <v>#REF!</v>
      </c>
      <c r="T15" s="29" t="e">
        <f>T16+T27+T51+#REF!+T71+#REF!+T84+T88</f>
        <v>#REF!</v>
      </c>
      <c r="U15" s="29" t="e">
        <f>U16+U27+U51+#REF!+U71+#REF!+U84+U88</f>
        <v>#REF!</v>
      </c>
      <c r="V15" s="29" t="e">
        <f>V16+V27+V51+#REF!+V71+#REF!+V84+V88</f>
        <v>#REF!</v>
      </c>
      <c r="W15" s="29" t="e">
        <f>W16+W27+W51+#REF!+W71+#REF!+W84+W88</f>
        <v>#REF!</v>
      </c>
      <c r="X15" s="61" t="e">
        <f>X16+X27+X51+#REF!+X71+#REF!+X84+X88</f>
        <v>#REF!</v>
      </c>
      <c r="Y15" s="59" t="e">
        <f t="shared" si="1"/>
        <v>#REF!</v>
      </c>
      <c r="Z15" s="142">
        <f>Z16+Z24+Z49+Z70+Z84+Z89+Z64+Z78</f>
        <v>65804.1</v>
      </c>
    </row>
    <row r="16" spans="1:26" ht="32.25" customHeight="1" outlineLevel="3" thickBot="1">
      <c r="A16" s="109" t="s">
        <v>24</v>
      </c>
      <c r="B16" s="129">
        <v>951</v>
      </c>
      <c r="C16" s="110" t="s">
        <v>6</v>
      </c>
      <c r="D16" s="110" t="s">
        <v>275</v>
      </c>
      <c r="E16" s="110" t="s">
        <v>5</v>
      </c>
      <c r="F16" s="110"/>
      <c r="G16" s="111">
        <f>G17</f>
        <v>1621.3</v>
      </c>
      <c r="H16" s="31">
        <f aca="true" t="shared" si="2" ref="H16:X16">H17</f>
        <v>1204.8</v>
      </c>
      <c r="I16" s="31">
        <f t="shared" si="2"/>
        <v>1204.8</v>
      </c>
      <c r="J16" s="31">
        <f t="shared" si="2"/>
        <v>1204.8</v>
      </c>
      <c r="K16" s="31">
        <f t="shared" si="2"/>
        <v>1204.8</v>
      </c>
      <c r="L16" s="31">
        <f t="shared" si="2"/>
        <v>1204.8</v>
      </c>
      <c r="M16" s="31">
        <f t="shared" si="2"/>
        <v>1204.8</v>
      </c>
      <c r="N16" s="31">
        <f t="shared" si="2"/>
        <v>1204.8</v>
      </c>
      <c r="O16" s="31">
        <f t="shared" si="2"/>
        <v>1204.8</v>
      </c>
      <c r="P16" s="31">
        <f t="shared" si="2"/>
        <v>1204.8</v>
      </c>
      <c r="Q16" s="31">
        <f t="shared" si="2"/>
        <v>1204.8</v>
      </c>
      <c r="R16" s="31">
        <f t="shared" si="2"/>
        <v>1204.8</v>
      </c>
      <c r="S16" s="31">
        <f t="shared" si="2"/>
        <v>1204.8</v>
      </c>
      <c r="T16" s="31">
        <f t="shared" si="2"/>
        <v>1204.8</v>
      </c>
      <c r="U16" s="31">
        <f t="shared" si="2"/>
        <v>1204.8</v>
      </c>
      <c r="V16" s="31">
        <f t="shared" si="2"/>
        <v>1204.8</v>
      </c>
      <c r="W16" s="31">
        <f t="shared" si="2"/>
        <v>1204.8</v>
      </c>
      <c r="X16" s="62">
        <f t="shared" si="2"/>
        <v>1147.63638</v>
      </c>
      <c r="Y16" s="59">
        <f t="shared" si="1"/>
        <v>70.78494911490779</v>
      </c>
      <c r="Z16" s="111">
        <f>Z17</f>
        <v>1811.3</v>
      </c>
    </row>
    <row r="17" spans="1:26" ht="34.5" customHeight="1" outlineLevel="3" thickBot="1">
      <c r="A17" s="112" t="s">
        <v>138</v>
      </c>
      <c r="B17" s="19">
        <v>951</v>
      </c>
      <c r="C17" s="11" t="s">
        <v>6</v>
      </c>
      <c r="D17" s="11" t="s">
        <v>276</v>
      </c>
      <c r="E17" s="11" t="s">
        <v>5</v>
      </c>
      <c r="F17" s="11"/>
      <c r="G17" s="12">
        <f>G18</f>
        <v>1621.3</v>
      </c>
      <c r="H17" s="32">
        <f aca="true" t="shared" si="3" ref="H17:X17">H22</f>
        <v>1204.8</v>
      </c>
      <c r="I17" s="32">
        <f t="shared" si="3"/>
        <v>1204.8</v>
      </c>
      <c r="J17" s="32">
        <f t="shared" si="3"/>
        <v>1204.8</v>
      </c>
      <c r="K17" s="32">
        <f t="shared" si="3"/>
        <v>1204.8</v>
      </c>
      <c r="L17" s="32">
        <f t="shared" si="3"/>
        <v>1204.8</v>
      </c>
      <c r="M17" s="32">
        <f t="shared" si="3"/>
        <v>1204.8</v>
      </c>
      <c r="N17" s="32">
        <f t="shared" si="3"/>
        <v>1204.8</v>
      </c>
      <c r="O17" s="32">
        <f t="shared" si="3"/>
        <v>1204.8</v>
      </c>
      <c r="P17" s="32">
        <f t="shared" si="3"/>
        <v>1204.8</v>
      </c>
      <c r="Q17" s="32">
        <f t="shared" si="3"/>
        <v>1204.8</v>
      </c>
      <c r="R17" s="32">
        <f t="shared" si="3"/>
        <v>1204.8</v>
      </c>
      <c r="S17" s="32">
        <f t="shared" si="3"/>
        <v>1204.8</v>
      </c>
      <c r="T17" s="32">
        <f t="shared" si="3"/>
        <v>1204.8</v>
      </c>
      <c r="U17" s="32">
        <f t="shared" si="3"/>
        <v>1204.8</v>
      </c>
      <c r="V17" s="32">
        <f t="shared" si="3"/>
        <v>1204.8</v>
      </c>
      <c r="W17" s="32">
        <f t="shared" si="3"/>
        <v>1204.8</v>
      </c>
      <c r="X17" s="63">
        <f t="shared" si="3"/>
        <v>1147.63638</v>
      </c>
      <c r="Y17" s="59">
        <f t="shared" si="1"/>
        <v>70.78494911490779</v>
      </c>
      <c r="Z17" s="12">
        <f>Z18</f>
        <v>1811.3</v>
      </c>
    </row>
    <row r="18" spans="1:26" ht="36" customHeight="1" outlineLevel="3" thickBot="1">
      <c r="A18" s="112" t="s">
        <v>139</v>
      </c>
      <c r="B18" s="19">
        <v>951</v>
      </c>
      <c r="C18" s="11" t="s">
        <v>6</v>
      </c>
      <c r="D18" s="11" t="s">
        <v>277</v>
      </c>
      <c r="E18" s="11" t="s">
        <v>5</v>
      </c>
      <c r="F18" s="11"/>
      <c r="G18" s="12">
        <f>G19</f>
        <v>1621.3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  <c r="Z18" s="12">
        <f>Z19</f>
        <v>1811.3</v>
      </c>
    </row>
    <row r="19" spans="1:26" ht="20.25" customHeight="1" outlineLevel="3">
      <c r="A19" s="94" t="s">
        <v>140</v>
      </c>
      <c r="B19" s="90">
        <v>951</v>
      </c>
      <c r="C19" s="91" t="s">
        <v>6</v>
      </c>
      <c r="D19" s="91" t="s">
        <v>278</v>
      </c>
      <c r="E19" s="91" t="s">
        <v>5</v>
      </c>
      <c r="F19" s="91"/>
      <c r="G19" s="16">
        <f>G20</f>
        <v>1621.3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  <c r="Z19" s="16">
        <f>Z20</f>
        <v>1811.3</v>
      </c>
    </row>
    <row r="20" spans="1:26" ht="31.5" customHeight="1" outlineLevel="3" thickBot="1">
      <c r="A20" s="5" t="s">
        <v>94</v>
      </c>
      <c r="B20" s="21">
        <v>951</v>
      </c>
      <c r="C20" s="6" t="s">
        <v>6</v>
      </c>
      <c r="D20" s="6" t="s">
        <v>278</v>
      </c>
      <c r="E20" s="6" t="s">
        <v>91</v>
      </c>
      <c r="F20" s="6"/>
      <c r="G20" s="7">
        <f>G21+G22+G23</f>
        <v>1621.3</v>
      </c>
      <c r="H20" s="7">
        <f aca="true" t="shared" si="4" ref="H20:Z20">H21+H22+H23</f>
        <v>1204.8</v>
      </c>
      <c r="I20" s="7">
        <f t="shared" si="4"/>
        <v>1204.8</v>
      </c>
      <c r="J20" s="7">
        <f t="shared" si="4"/>
        <v>1204.8</v>
      </c>
      <c r="K20" s="7">
        <f t="shared" si="4"/>
        <v>1204.8</v>
      </c>
      <c r="L20" s="7">
        <f t="shared" si="4"/>
        <v>1204.8</v>
      </c>
      <c r="M20" s="7">
        <f t="shared" si="4"/>
        <v>1204.8</v>
      </c>
      <c r="N20" s="7">
        <f t="shared" si="4"/>
        <v>1204.8</v>
      </c>
      <c r="O20" s="7">
        <f t="shared" si="4"/>
        <v>1204.8</v>
      </c>
      <c r="P20" s="7">
        <f t="shared" si="4"/>
        <v>1204.8</v>
      </c>
      <c r="Q20" s="7">
        <f t="shared" si="4"/>
        <v>1204.8</v>
      </c>
      <c r="R20" s="7">
        <f t="shared" si="4"/>
        <v>1204.8</v>
      </c>
      <c r="S20" s="7">
        <f t="shared" si="4"/>
        <v>1204.8</v>
      </c>
      <c r="T20" s="7">
        <f t="shared" si="4"/>
        <v>1204.8</v>
      </c>
      <c r="U20" s="7">
        <f t="shared" si="4"/>
        <v>1204.8</v>
      </c>
      <c r="V20" s="7">
        <f t="shared" si="4"/>
        <v>1204.8</v>
      </c>
      <c r="W20" s="7">
        <f t="shared" si="4"/>
        <v>1204.8</v>
      </c>
      <c r="X20" s="7">
        <f t="shared" si="4"/>
        <v>1147.63638</v>
      </c>
      <c r="Y20" s="7">
        <f t="shared" si="4"/>
        <v>114763.63799999999</v>
      </c>
      <c r="Z20" s="7">
        <f t="shared" si="4"/>
        <v>1811.3</v>
      </c>
    </row>
    <row r="21" spans="1:26" ht="20.25" customHeight="1" outlineLevel="3" thickBot="1">
      <c r="A21" s="88" t="s">
        <v>271</v>
      </c>
      <c r="B21" s="92">
        <v>951</v>
      </c>
      <c r="C21" s="93" t="s">
        <v>6</v>
      </c>
      <c r="D21" s="93" t="s">
        <v>278</v>
      </c>
      <c r="E21" s="93" t="s">
        <v>92</v>
      </c>
      <c r="F21" s="93"/>
      <c r="G21" s="98">
        <v>1320.3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  <c r="Z21" s="98">
        <v>1510.3</v>
      </c>
    </row>
    <row r="22" spans="1:26" ht="48" outlineLevel="4" thickBot="1">
      <c r="A22" s="88" t="s">
        <v>273</v>
      </c>
      <c r="B22" s="92">
        <v>951</v>
      </c>
      <c r="C22" s="93" t="s">
        <v>6</v>
      </c>
      <c r="D22" s="93" t="s">
        <v>278</v>
      </c>
      <c r="E22" s="93" t="s">
        <v>93</v>
      </c>
      <c r="F22" s="93"/>
      <c r="G22" s="98">
        <v>1</v>
      </c>
      <c r="H22" s="34">
        <f aca="true" t="shared" si="5" ref="H22:X22">H24</f>
        <v>1204.8</v>
      </c>
      <c r="I22" s="34">
        <f t="shared" si="5"/>
        <v>1204.8</v>
      </c>
      <c r="J22" s="34">
        <f t="shared" si="5"/>
        <v>1204.8</v>
      </c>
      <c r="K22" s="34">
        <f t="shared" si="5"/>
        <v>1204.8</v>
      </c>
      <c r="L22" s="34">
        <f t="shared" si="5"/>
        <v>1204.8</v>
      </c>
      <c r="M22" s="34">
        <f t="shared" si="5"/>
        <v>1204.8</v>
      </c>
      <c r="N22" s="34">
        <f t="shared" si="5"/>
        <v>1204.8</v>
      </c>
      <c r="O22" s="34">
        <f t="shared" si="5"/>
        <v>1204.8</v>
      </c>
      <c r="P22" s="34">
        <f t="shared" si="5"/>
        <v>1204.8</v>
      </c>
      <c r="Q22" s="34">
        <f t="shared" si="5"/>
        <v>1204.8</v>
      </c>
      <c r="R22" s="34">
        <f t="shared" si="5"/>
        <v>1204.8</v>
      </c>
      <c r="S22" s="34">
        <f t="shared" si="5"/>
        <v>1204.8</v>
      </c>
      <c r="T22" s="34">
        <f t="shared" si="5"/>
        <v>1204.8</v>
      </c>
      <c r="U22" s="34">
        <f t="shared" si="5"/>
        <v>1204.8</v>
      </c>
      <c r="V22" s="34">
        <f t="shared" si="5"/>
        <v>1204.8</v>
      </c>
      <c r="W22" s="34">
        <f t="shared" si="5"/>
        <v>1204.8</v>
      </c>
      <c r="X22" s="64">
        <f t="shared" si="5"/>
        <v>1147.63638</v>
      </c>
      <c r="Y22" s="59">
        <f t="shared" si="1"/>
        <v>114763.63799999999</v>
      </c>
      <c r="Z22" s="98">
        <v>1</v>
      </c>
    </row>
    <row r="23" spans="1:26" ht="48" outlineLevel="4" thickBot="1">
      <c r="A23" s="88" t="s">
        <v>267</v>
      </c>
      <c r="B23" s="92">
        <v>951</v>
      </c>
      <c r="C23" s="93" t="s">
        <v>6</v>
      </c>
      <c r="D23" s="93" t="s">
        <v>278</v>
      </c>
      <c r="E23" s="93" t="s">
        <v>268</v>
      </c>
      <c r="F23" s="93"/>
      <c r="G23" s="98">
        <v>300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81"/>
      <c r="Y23" s="59"/>
      <c r="Z23" s="98">
        <v>300</v>
      </c>
    </row>
    <row r="24" spans="1:26" ht="47.25" customHeight="1" outlineLevel="5" thickBot="1">
      <c r="A24" s="8" t="s">
        <v>25</v>
      </c>
      <c r="B24" s="19">
        <v>951</v>
      </c>
      <c r="C24" s="9" t="s">
        <v>17</v>
      </c>
      <c r="D24" s="9" t="s">
        <v>275</v>
      </c>
      <c r="E24" s="9" t="s">
        <v>5</v>
      </c>
      <c r="F24" s="9"/>
      <c r="G24" s="155">
        <f>G25</f>
        <v>3263.3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35.16797045935096</v>
      </c>
      <c r="Z24" s="155">
        <f>Z25</f>
        <v>3263.3</v>
      </c>
    </row>
    <row r="25" spans="1:26" ht="31.5" outlineLevel="5">
      <c r="A25" s="112" t="s">
        <v>138</v>
      </c>
      <c r="B25" s="19">
        <v>951</v>
      </c>
      <c r="C25" s="11" t="s">
        <v>17</v>
      </c>
      <c r="D25" s="11" t="s">
        <v>276</v>
      </c>
      <c r="E25" s="11" t="s">
        <v>5</v>
      </c>
      <c r="F25" s="11"/>
      <c r="G25" s="156">
        <f>G26</f>
        <v>3263.3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  <c r="Z25" s="156">
        <f>Z26</f>
        <v>3263.3</v>
      </c>
    </row>
    <row r="26" spans="1:26" ht="31.5" outlineLevel="5">
      <c r="A26" s="112" t="s">
        <v>139</v>
      </c>
      <c r="B26" s="19">
        <v>951</v>
      </c>
      <c r="C26" s="11" t="s">
        <v>17</v>
      </c>
      <c r="D26" s="11" t="s">
        <v>277</v>
      </c>
      <c r="E26" s="11" t="s">
        <v>5</v>
      </c>
      <c r="F26" s="11"/>
      <c r="G26" s="156">
        <f>G27+G41+G47</f>
        <v>3263.3</v>
      </c>
      <c r="H26" s="156">
        <f aca="true" t="shared" si="6" ref="H26:Z26">H27+H41+H47</f>
        <v>4929</v>
      </c>
      <c r="I26" s="156">
        <f t="shared" si="6"/>
        <v>4929</v>
      </c>
      <c r="J26" s="156">
        <f t="shared" si="6"/>
        <v>4929</v>
      </c>
      <c r="K26" s="156">
        <f t="shared" si="6"/>
        <v>4929</v>
      </c>
      <c r="L26" s="156">
        <f t="shared" si="6"/>
        <v>4929</v>
      </c>
      <c r="M26" s="156">
        <f t="shared" si="6"/>
        <v>4929</v>
      </c>
      <c r="N26" s="156">
        <f t="shared" si="6"/>
        <v>4929</v>
      </c>
      <c r="O26" s="156">
        <f t="shared" si="6"/>
        <v>4929</v>
      </c>
      <c r="P26" s="156">
        <f t="shared" si="6"/>
        <v>4929</v>
      </c>
      <c r="Q26" s="156">
        <f t="shared" si="6"/>
        <v>4929</v>
      </c>
      <c r="R26" s="156">
        <f t="shared" si="6"/>
        <v>4929</v>
      </c>
      <c r="S26" s="156">
        <f t="shared" si="6"/>
        <v>4929</v>
      </c>
      <c r="T26" s="156">
        <f t="shared" si="6"/>
        <v>4929</v>
      </c>
      <c r="U26" s="156">
        <f t="shared" si="6"/>
        <v>4929</v>
      </c>
      <c r="V26" s="156">
        <f t="shared" si="6"/>
        <v>4929</v>
      </c>
      <c r="W26" s="156">
        <f t="shared" si="6"/>
        <v>4929</v>
      </c>
      <c r="X26" s="156">
        <f t="shared" si="6"/>
        <v>3820.254</v>
      </c>
      <c r="Y26" s="156">
        <f t="shared" si="6"/>
        <v>37443.45871212121</v>
      </c>
      <c r="Z26" s="156">
        <f t="shared" si="6"/>
        <v>3263.3</v>
      </c>
    </row>
    <row r="27" spans="1:26" ht="49.5" customHeight="1" outlineLevel="6">
      <c r="A27" s="113" t="s">
        <v>210</v>
      </c>
      <c r="B27" s="130">
        <v>951</v>
      </c>
      <c r="C27" s="91" t="s">
        <v>17</v>
      </c>
      <c r="D27" s="91" t="s">
        <v>279</v>
      </c>
      <c r="E27" s="91" t="s">
        <v>5</v>
      </c>
      <c r="F27" s="91"/>
      <c r="G27" s="157">
        <f aca="true" t="shared" si="7" ref="G27:Z27">G28+G32+G38+G35</f>
        <v>1799</v>
      </c>
      <c r="H27" s="157">
        <f t="shared" si="7"/>
        <v>4929</v>
      </c>
      <c r="I27" s="157">
        <f t="shared" si="7"/>
        <v>4929</v>
      </c>
      <c r="J27" s="157">
        <f t="shared" si="7"/>
        <v>4929</v>
      </c>
      <c r="K27" s="157">
        <f t="shared" si="7"/>
        <v>4929</v>
      </c>
      <c r="L27" s="157">
        <f t="shared" si="7"/>
        <v>4929</v>
      </c>
      <c r="M27" s="157">
        <f t="shared" si="7"/>
        <v>4929</v>
      </c>
      <c r="N27" s="157">
        <f t="shared" si="7"/>
        <v>4929</v>
      </c>
      <c r="O27" s="157">
        <f t="shared" si="7"/>
        <v>4929</v>
      </c>
      <c r="P27" s="157">
        <f t="shared" si="7"/>
        <v>4929</v>
      </c>
      <c r="Q27" s="157">
        <f t="shared" si="7"/>
        <v>4929</v>
      </c>
      <c r="R27" s="157">
        <f t="shared" si="7"/>
        <v>4929</v>
      </c>
      <c r="S27" s="157">
        <f t="shared" si="7"/>
        <v>4929</v>
      </c>
      <c r="T27" s="157">
        <f t="shared" si="7"/>
        <v>4929</v>
      </c>
      <c r="U27" s="157">
        <f t="shared" si="7"/>
        <v>4929</v>
      </c>
      <c r="V27" s="157">
        <f t="shared" si="7"/>
        <v>4929</v>
      </c>
      <c r="W27" s="157">
        <f t="shared" si="7"/>
        <v>4929</v>
      </c>
      <c r="X27" s="157">
        <f t="shared" si="7"/>
        <v>3820.254</v>
      </c>
      <c r="Y27" s="157">
        <f t="shared" si="7"/>
        <v>37443.45871212121</v>
      </c>
      <c r="Z27" s="157">
        <f t="shared" si="7"/>
        <v>1799</v>
      </c>
    </row>
    <row r="28" spans="1:26" ht="33" customHeight="1" outlineLevel="6" thickBot="1">
      <c r="A28" s="5" t="s">
        <v>94</v>
      </c>
      <c r="B28" s="21">
        <v>951</v>
      </c>
      <c r="C28" s="6" t="s">
        <v>17</v>
      </c>
      <c r="D28" s="6" t="s">
        <v>279</v>
      </c>
      <c r="E28" s="6" t="s">
        <v>91</v>
      </c>
      <c r="F28" s="6"/>
      <c r="G28" s="158">
        <f>G29+G30+G31</f>
        <v>1694</v>
      </c>
      <c r="H28" s="158">
        <f aca="true" t="shared" si="8" ref="H28:Z28">H29+H30+H31</f>
        <v>4829</v>
      </c>
      <c r="I28" s="158">
        <f t="shared" si="8"/>
        <v>4829</v>
      </c>
      <c r="J28" s="158">
        <f t="shared" si="8"/>
        <v>4829</v>
      </c>
      <c r="K28" s="158">
        <f t="shared" si="8"/>
        <v>4829</v>
      </c>
      <c r="L28" s="158">
        <f t="shared" si="8"/>
        <v>4829</v>
      </c>
      <c r="M28" s="158">
        <f t="shared" si="8"/>
        <v>4829</v>
      </c>
      <c r="N28" s="158">
        <f t="shared" si="8"/>
        <v>4829</v>
      </c>
      <c r="O28" s="158">
        <f t="shared" si="8"/>
        <v>4829</v>
      </c>
      <c r="P28" s="158">
        <f t="shared" si="8"/>
        <v>4829</v>
      </c>
      <c r="Q28" s="158">
        <f t="shared" si="8"/>
        <v>4829</v>
      </c>
      <c r="R28" s="158">
        <f t="shared" si="8"/>
        <v>4829</v>
      </c>
      <c r="S28" s="158">
        <f t="shared" si="8"/>
        <v>4829</v>
      </c>
      <c r="T28" s="158">
        <f t="shared" si="8"/>
        <v>4829</v>
      </c>
      <c r="U28" s="158">
        <f t="shared" si="8"/>
        <v>4829</v>
      </c>
      <c r="V28" s="158">
        <f t="shared" si="8"/>
        <v>4829</v>
      </c>
      <c r="W28" s="158">
        <f t="shared" si="8"/>
        <v>4829</v>
      </c>
      <c r="X28" s="158">
        <f t="shared" si="8"/>
        <v>3720.254</v>
      </c>
      <c r="Y28" s="158">
        <f t="shared" si="8"/>
        <v>37343.45871212121</v>
      </c>
      <c r="Z28" s="158">
        <f t="shared" si="8"/>
        <v>1694</v>
      </c>
    </row>
    <row r="29" spans="1:26" ht="32.25" outlineLevel="6" thickBot="1">
      <c r="A29" s="88" t="s">
        <v>271</v>
      </c>
      <c r="B29" s="92">
        <v>951</v>
      </c>
      <c r="C29" s="93" t="s">
        <v>17</v>
      </c>
      <c r="D29" s="93" t="s">
        <v>279</v>
      </c>
      <c r="E29" s="93" t="s">
        <v>92</v>
      </c>
      <c r="F29" s="93"/>
      <c r="G29" s="159">
        <v>1320</v>
      </c>
      <c r="H29" s="34">
        <f aca="true" t="shared" si="9" ref="H29:X29">H30</f>
        <v>2414.5</v>
      </c>
      <c r="I29" s="34">
        <f t="shared" si="9"/>
        <v>2414.5</v>
      </c>
      <c r="J29" s="34">
        <f t="shared" si="9"/>
        <v>2414.5</v>
      </c>
      <c r="K29" s="34">
        <f t="shared" si="9"/>
        <v>2414.5</v>
      </c>
      <c r="L29" s="34">
        <f t="shared" si="9"/>
        <v>2414.5</v>
      </c>
      <c r="M29" s="34">
        <f t="shared" si="9"/>
        <v>2414.5</v>
      </c>
      <c r="N29" s="34">
        <f t="shared" si="9"/>
        <v>2414.5</v>
      </c>
      <c r="O29" s="34">
        <f t="shared" si="9"/>
        <v>2414.5</v>
      </c>
      <c r="P29" s="34">
        <f t="shared" si="9"/>
        <v>2414.5</v>
      </c>
      <c r="Q29" s="34">
        <f t="shared" si="9"/>
        <v>2414.5</v>
      </c>
      <c r="R29" s="34">
        <f t="shared" si="9"/>
        <v>2414.5</v>
      </c>
      <c r="S29" s="34">
        <f t="shared" si="9"/>
        <v>2414.5</v>
      </c>
      <c r="T29" s="34">
        <f t="shared" si="9"/>
        <v>2414.5</v>
      </c>
      <c r="U29" s="34">
        <f t="shared" si="9"/>
        <v>2414.5</v>
      </c>
      <c r="V29" s="34">
        <f t="shared" si="9"/>
        <v>2414.5</v>
      </c>
      <c r="W29" s="34">
        <f t="shared" si="9"/>
        <v>2414.5</v>
      </c>
      <c r="X29" s="64">
        <f t="shared" si="9"/>
        <v>1860.127</v>
      </c>
      <c r="Y29" s="59">
        <f>X29/G29*100</f>
        <v>140.9187121212121</v>
      </c>
      <c r="Z29" s="159">
        <v>1320</v>
      </c>
    </row>
    <row r="30" spans="1:26" ht="48" outlineLevel="6" thickBot="1">
      <c r="A30" s="88" t="s">
        <v>273</v>
      </c>
      <c r="B30" s="92">
        <v>951</v>
      </c>
      <c r="C30" s="93" t="s">
        <v>17</v>
      </c>
      <c r="D30" s="93" t="s">
        <v>279</v>
      </c>
      <c r="E30" s="93" t="s">
        <v>93</v>
      </c>
      <c r="F30" s="93"/>
      <c r="G30" s="159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  <c r="Z30" s="159">
        <v>5</v>
      </c>
    </row>
    <row r="31" spans="1:26" ht="48" outlineLevel="6" thickBot="1">
      <c r="A31" s="88" t="s">
        <v>267</v>
      </c>
      <c r="B31" s="92">
        <v>951</v>
      </c>
      <c r="C31" s="93" t="s">
        <v>17</v>
      </c>
      <c r="D31" s="93" t="s">
        <v>279</v>
      </c>
      <c r="E31" s="93" t="s">
        <v>268</v>
      </c>
      <c r="F31" s="93"/>
      <c r="G31" s="159">
        <v>369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9">
        <v>369</v>
      </c>
    </row>
    <row r="32" spans="1:26" ht="32.25" outlineLevel="6" thickBot="1">
      <c r="A32" s="5" t="s">
        <v>101</v>
      </c>
      <c r="B32" s="21">
        <v>951</v>
      </c>
      <c r="C32" s="6" t="s">
        <v>17</v>
      </c>
      <c r="D32" s="6" t="s">
        <v>279</v>
      </c>
      <c r="E32" s="6" t="s">
        <v>95</v>
      </c>
      <c r="F32" s="6"/>
      <c r="G32" s="158">
        <f>G33+G34</f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58">
        <f>Z33+Z34</f>
        <v>0</v>
      </c>
    </row>
    <row r="33" spans="1:26" ht="32.25" outlineLevel="6" thickBot="1">
      <c r="A33" s="88" t="s">
        <v>102</v>
      </c>
      <c r="B33" s="92">
        <v>951</v>
      </c>
      <c r="C33" s="93" t="s">
        <v>17</v>
      </c>
      <c r="D33" s="93" t="s">
        <v>279</v>
      </c>
      <c r="E33" s="93" t="s">
        <v>96</v>
      </c>
      <c r="F33" s="93"/>
      <c r="G33" s="159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59">
        <v>0</v>
      </c>
    </row>
    <row r="34" spans="1:26" ht="31.5" outlineLevel="6">
      <c r="A34" s="88" t="s">
        <v>103</v>
      </c>
      <c r="B34" s="92">
        <v>951</v>
      </c>
      <c r="C34" s="93" t="s">
        <v>17</v>
      </c>
      <c r="D34" s="93" t="s">
        <v>279</v>
      </c>
      <c r="E34" s="93" t="s">
        <v>97</v>
      </c>
      <c r="F34" s="93"/>
      <c r="G34" s="159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9">
        <v>0</v>
      </c>
    </row>
    <row r="35" spans="1:26" ht="15.75" outlineLevel="6">
      <c r="A35" s="5" t="s">
        <v>383</v>
      </c>
      <c r="B35" s="21">
        <v>951</v>
      </c>
      <c r="C35" s="6" t="s">
        <v>17</v>
      </c>
      <c r="D35" s="6" t="s">
        <v>279</v>
      </c>
      <c r="E35" s="6" t="s">
        <v>384</v>
      </c>
      <c r="F35" s="6"/>
      <c r="G35" s="158">
        <f>G36+G37</f>
        <v>100</v>
      </c>
      <c r="H35" s="158">
        <f aca="true" t="shared" si="10" ref="H35:Z35">H36+H37</f>
        <v>100</v>
      </c>
      <c r="I35" s="158">
        <f t="shared" si="10"/>
        <v>100</v>
      </c>
      <c r="J35" s="158">
        <f t="shared" si="10"/>
        <v>100</v>
      </c>
      <c r="K35" s="158">
        <f t="shared" si="10"/>
        <v>100</v>
      </c>
      <c r="L35" s="158">
        <f t="shared" si="10"/>
        <v>100</v>
      </c>
      <c r="M35" s="158">
        <f t="shared" si="10"/>
        <v>100</v>
      </c>
      <c r="N35" s="158">
        <f t="shared" si="10"/>
        <v>100</v>
      </c>
      <c r="O35" s="158">
        <f t="shared" si="10"/>
        <v>100</v>
      </c>
      <c r="P35" s="158">
        <f t="shared" si="10"/>
        <v>100</v>
      </c>
      <c r="Q35" s="158">
        <f t="shared" si="10"/>
        <v>100</v>
      </c>
      <c r="R35" s="158">
        <f t="shared" si="10"/>
        <v>100</v>
      </c>
      <c r="S35" s="158">
        <f t="shared" si="10"/>
        <v>100</v>
      </c>
      <c r="T35" s="158">
        <f t="shared" si="10"/>
        <v>100</v>
      </c>
      <c r="U35" s="158">
        <f t="shared" si="10"/>
        <v>100</v>
      </c>
      <c r="V35" s="158">
        <f t="shared" si="10"/>
        <v>100</v>
      </c>
      <c r="W35" s="158">
        <f t="shared" si="10"/>
        <v>100</v>
      </c>
      <c r="X35" s="158">
        <f t="shared" si="10"/>
        <v>100</v>
      </c>
      <c r="Y35" s="158">
        <f t="shared" si="10"/>
        <v>100</v>
      </c>
      <c r="Z35" s="158">
        <f t="shared" si="10"/>
        <v>100</v>
      </c>
    </row>
    <row r="36" spans="1:26" ht="15.75" outlineLevel="6">
      <c r="A36" s="88" t="s">
        <v>385</v>
      </c>
      <c r="B36" s="92">
        <v>951</v>
      </c>
      <c r="C36" s="93" t="s">
        <v>17</v>
      </c>
      <c r="D36" s="93" t="s">
        <v>279</v>
      </c>
      <c r="E36" s="93" t="s">
        <v>386</v>
      </c>
      <c r="F36" s="93"/>
      <c r="G36" s="159">
        <v>100</v>
      </c>
      <c r="H36" s="159">
        <v>100</v>
      </c>
      <c r="I36" s="159">
        <v>100</v>
      </c>
      <c r="J36" s="159">
        <v>100</v>
      </c>
      <c r="K36" s="159">
        <v>100</v>
      </c>
      <c r="L36" s="159">
        <v>100</v>
      </c>
      <c r="M36" s="159">
        <v>100</v>
      </c>
      <c r="N36" s="159">
        <v>100</v>
      </c>
      <c r="O36" s="159">
        <v>100</v>
      </c>
      <c r="P36" s="159">
        <v>100</v>
      </c>
      <c r="Q36" s="159">
        <v>100</v>
      </c>
      <c r="R36" s="159">
        <v>100</v>
      </c>
      <c r="S36" s="159">
        <v>100</v>
      </c>
      <c r="T36" s="159">
        <v>100</v>
      </c>
      <c r="U36" s="159">
        <v>100</v>
      </c>
      <c r="V36" s="159">
        <v>100</v>
      </c>
      <c r="W36" s="159">
        <v>100</v>
      </c>
      <c r="X36" s="159">
        <v>100</v>
      </c>
      <c r="Y36" s="159">
        <v>100</v>
      </c>
      <c r="Z36" s="159">
        <v>100</v>
      </c>
    </row>
    <row r="37" spans="1:26" ht="16.5" outlineLevel="6" thickBot="1">
      <c r="A37" s="88" t="s">
        <v>233</v>
      </c>
      <c r="B37" s="92">
        <v>951</v>
      </c>
      <c r="C37" s="93" t="s">
        <v>17</v>
      </c>
      <c r="D37" s="93" t="s">
        <v>279</v>
      </c>
      <c r="E37" s="93" t="s">
        <v>232</v>
      </c>
      <c r="F37" s="93"/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</row>
    <row r="38" spans="1:26" ht="16.5" outlineLevel="6" thickBot="1">
      <c r="A38" s="5" t="s">
        <v>104</v>
      </c>
      <c r="B38" s="21">
        <v>951</v>
      </c>
      <c r="C38" s="6" t="s">
        <v>17</v>
      </c>
      <c r="D38" s="6" t="s">
        <v>279</v>
      </c>
      <c r="E38" s="6" t="s">
        <v>98</v>
      </c>
      <c r="F38" s="6"/>
      <c r="G38" s="158">
        <f>G39+G40</f>
        <v>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  <c r="Z38" s="158">
        <f>Z39+Z40</f>
        <v>5</v>
      </c>
    </row>
    <row r="39" spans="1:26" ht="32.25" outlineLevel="6" thickBot="1">
      <c r="A39" s="88" t="s">
        <v>105</v>
      </c>
      <c r="B39" s="92">
        <v>951</v>
      </c>
      <c r="C39" s="93" t="s">
        <v>17</v>
      </c>
      <c r="D39" s="93" t="s">
        <v>279</v>
      </c>
      <c r="E39" s="93" t="s">
        <v>99</v>
      </c>
      <c r="F39" s="93"/>
      <c r="G39" s="159">
        <v>0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  <c r="Z39" s="159">
        <v>0</v>
      </c>
    </row>
    <row r="40" spans="1:26" ht="16.5" outlineLevel="6" thickBot="1">
      <c r="A40" s="88" t="s">
        <v>106</v>
      </c>
      <c r="B40" s="92">
        <v>951</v>
      </c>
      <c r="C40" s="93" t="s">
        <v>17</v>
      </c>
      <c r="D40" s="93" t="s">
        <v>279</v>
      </c>
      <c r="E40" s="93" t="s">
        <v>100</v>
      </c>
      <c r="F40" s="93"/>
      <c r="G40" s="159">
        <v>5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9">
        <v>5</v>
      </c>
    </row>
    <row r="41" spans="1:26" ht="15.75" outlineLevel="6">
      <c r="A41" s="94" t="s">
        <v>211</v>
      </c>
      <c r="B41" s="90">
        <v>951</v>
      </c>
      <c r="C41" s="91" t="s">
        <v>17</v>
      </c>
      <c r="D41" s="91" t="s">
        <v>280</v>
      </c>
      <c r="E41" s="91" t="s">
        <v>5</v>
      </c>
      <c r="F41" s="91"/>
      <c r="G41" s="157">
        <f>G42</f>
        <v>1464.3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  <c r="Z41" s="157">
        <f>Z42</f>
        <v>1464.3</v>
      </c>
    </row>
    <row r="42" spans="1:26" ht="32.25" outlineLevel="6" thickBot="1">
      <c r="A42" s="5" t="s">
        <v>94</v>
      </c>
      <c r="B42" s="21">
        <v>951</v>
      </c>
      <c r="C42" s="6" t="s">
        <v>17</v>
      </c>
      <c r="D42" s="6" t="s">
        <v>280</v>
      </c>
      <c r="E42" s="6" t="s">
        <v>91</v>
      </c>
      <c r="F42" s="6"/>
      <c r="G42" s="158">
        <f>G43+G44+G46+G45</f>
        <v>1464.3</v>
      </c>
      <c r="H42" s="158">
        <f aca="true" t="shared" si="11" ref="H42:Z42">H43+H44+H46+H45</f>
        <v>2855.4</v>
      </c>
      <c r="I42" s="158">
        <f t="shared" si="11"/>
        <v>2855.4</v>
      </c>
      <c r="J42" s="158">
        <f t="shared" si="11"/>
        <v>2855.4</v>
      </c>
      <c r="K42" s="158">
        <f t="shared" si="11"/>
        <v>2855.4</v>
      </c>
      <c r="L42" s="158">
        <f t="shared" si="11"/>
        <v>2855.4</v>
      </c>
      <c r="M42" s="158">
        <f t="shared" si="11"/>
        <v>2855.4</v>
      </c>
      <c r="N42" s="158">
        <f t="shared" si="11"/>
        <v>2855.4</v>
      </c>
      <c r="O42" s="158">
        <f t="shared" si="11"/>
        <v>2855.4</v>
      </c>
      <c r="P42" s="158">
        <f t="shared" si="11"/>
        <v>2855.4</v>
      </c>
      <c r="Q42" s="158">
        <f t="shared" si="11"/>
        <v>2855.4</v>
      </c>
      <c r="R42" s="158">
        <f t="shared" si="11"/>
        <v>2855.4</v>
      </c>
      <c r="S42" s="158">
        <f t="shared" si="11"/>
        <v>2855.4</v>
      </c>
      <c r="T42" s="158">
        <f t="shared" si="11"/>
        <v>2855.4</v>
      </c>
      <c r="U42" s="158">
        <f t="shared" si="11"/>
        <v>2855.4</v>
      </c>
      <c r="V42" s="158">
        <f t="shared" si="11"/>
        <v>2855.4</v>
      </c>
      <c r="W42" s="158">
        <f t="shared" si="11"/>
        <v>2855.4</v>
      </c>
      <c r="X42" s="158">
        <f t="shared" si="11"/>
        <v>1940.7784</v>
      </c>
      <c r="Y42" s="158">
        <f t="shared" si="11"/>
        <v>17767.22292</v>
      </c>
      <c r="Z42" s="158">
        <f t="shared" si="11"/>
        <v>1464.3</v>
      </c>
    </row>
    <row r="43" spans="1:26" ht="18" customHeight="1" outlineLevel="6" thickBot="1">
      <c r="A43" s="88" t="s">
        <v>271</v>
      </c>
      <c r="B43" s="92">
        <v>951</v>
      </c>
      <c r="C43" s="93" t="s">
        <v>17</v>
      </c>
      <c r="D43" s="93" t="s">
        <v>280</v>
      </c>
      <c r="E43" s="93" t="s">
        <v>92</v>
      </c>
      <c r="F43" s="93"/>
      <c r="G43" s="159">
        <v>1000</v>
      </c>
      <c r="H43" s="34">
        <f aca="true" t="shared" si="12" ref="H43:X43">H44</f>
        <v>1331.7</v>
      </c>
      <c r="I43" s="34">
        <f t="shared" si="12"/>
        <v>1331.7</v>
      </c>
      <c r="J43" s="34">
        <f t="shared" si="12"/>
        <v>1331.7</v>
      </c>
      <c r="K43" s="34">
        <f t="shared" si="12"/>
        <v>1331.7</v>
      </c>
      <c r="L43" s="34">
        <f t="shared" si="12"/>
        <v>1331.7</v>
      </c>
      <c r="M43" s="34">
        <f t="shared" si="12"/>
        <v>1331.7</v>
      </c>
      <c r="N43" s="34">
        <f t="shared" si="12"/>
        <v>1331.7</v>
      </c>
      <c r="O43" s="34">
        <f t="shared" si="12"/>
        <v>1331.7</v>
      </c>
      <c r="P43" s="34">
        <f t="shared" si="12"/>
        <v>1331.7</v>
      </c>
      <c r="Q43" s="34">
        <f t="shared" si="12"/>
        <v>1331.7</v>
      </c>
      <c r="R43" s="34">
        <f t="shared" si="12"/>
        <v>1331.7</v>
      </c>
      <c r="S43" s="34">
        <f t="shared" si="12"/>
        <v>1331.7</v>
      </c>
      <c r="T43" s="34">
        <f t="shared" si="12"/>
        <v>1331.7</v>
      </c>
      <c r="U43" s="34">
        <f t="shared" si="12"/>
        <v>1331.7</v>
      </c>
      <c r="V43" s="34">
        <f t="shared" si="12"/>
        <v>1331.7</v>
      </c>
      <c r="W43" s="34">
        <f t="shared" si="12"/>
        <v>1331.7</v>
      </c>
      <c r="X43" s="68">
        <f t="shared" si="12"/>
        <v>874.3892</v>
      </c>
      <c r="Y43" s="59">
        <f>X43/G43*100</f>
        <v>87.43892</v>
      </c>
      <c r="Z43" s="159">
        <v>1000</v>
      </c>
    </row>
    <row r="44" spans="1:26" ht="47.25" outlineLevel="6">
      <c r="A44" s="88" t="s">
        <v>273</v>
      </c>
      <c r="B44" s="92">
        <v>951</v>
      </c>
      <c r="C44" s="93" t="s">
        <v>17</v>
      </c>
      <c r="D44" s="93" t="s">
        <v>280</v>
      </c>
      <c r="E44" s="93" t="s">
        <v>93</v>
      </c>
      <c r="F44" s="93"/>
      <c r="G44" s="159">
        <v>5</v>
      </c>
      <c r="H44" s="26">
        <v>1331.7</v>
      </c>
      <c r="I44" s="7">
        <v>1331.7</v>
      </c>
      <c r="J44" s="7">
        <v>1331.7</v>
      </c>
      <c r="K44" s="7">
        <v>1331.7</v>
      </c>
      <c r="L44" s="7">
        <v>1331.7</v>
      </c>
      <c r="M44" s="7">
        <v>1331.7</v>
      </c>
      <c r="N44" s="7">
        <v>1331.7</v>
      </c>
      <c r="O44" s="7">
        <v>1331.7</v>
      </c>
      <c r="P44" s="7">
        <v>1331.7</v>
      </c>
      <c r="Q44" s="7">
        <v>1331.7</v>
      </c>
      <c r="R44" s="7">
        <v>1331.7</v>
      </c>
      <c r="S44" s="7">
        <v>1331.7</v>
      </c>
      <c r="T44" s="7">
        <v>1331.7</v>
      </c>
      <c r="U44" s="7">
        <v>1331.7</v>
      </c>
      <c r="V44" s="7">
        <v>1331.7</v>
      </c>
      <c r="W44" s="44">
        <v>1331.7</v>
      </c>
      <c r="X44" s="65">
        <v>874.3892</v>
      </c>
      <c r="Y44" s="59">
        <f>X44/G44*100</f>
        <v>17487.784</v>
      </c>
      <c r="Z44" s="159">
        <v>5</v>
      </c>
    </row>
    <row r="45" spans="1:26" ht="32.25" outlineLevel="6" thickBot="1">
      <c r="A45" s="88" t="s">
        <v>109</v>
      </c>
      <c r="B45" s="92">
        <v>951</v>
      </c>
      <c r="C45" s="93" t="s">
        <v>17</v>
      </c>
      <c r="D45" s="93" t="s">
        <v>280</v>
      </c>
      <c r="E45" s="93" t="s">
        <v>387</v>
      </c>
      <c r="F45" s="93"/>
      <c r="G45" s="159">
        <v>192</v>
      </c>
      <c r="H45" s="159">
        <v>192</v>
      </c>
      <c r="I45" s="159">
        <v>192</v>
      </c>
      <c r="J45" s="159">
        <v>192</v>
      </c>
      <c r="K45" s="159">
        <v>192</v>
      </c>
      <c r="L45" s="159">
        <v>192</v>
      </c>
      <c r="M45" s="159">
        <v>192</v>
      </c>
      <c r="N45" s="159">
        <v>192</v>
      </c>
      <c r="O45" s="159">
        <v>192</v>
      </c>
      <c r="P45" s="159">
        <v>192</v>
      </c>
      <c r="Q45" s="159">
        <v>192</v>
      </c>
      <c r="R45" s="159">
        <v>192</v>
      </c>
      <c r="S45" s="159">
        <v>192</v>
      </c>
      <c r="T45" s="159">
        <v>192</v>
      </c>
      <c r="U45" s="159">
        <v>192</v>
      </c>
      <c r="V45" s="159">
        <v>192</v>
      </c>
      <c r="W45" s="159">
        <v>192</v>
      </c>
      <c r="X45" s="159">
        <v>192</v>
      </c>
      <c r="Y45" s="159">
        <v>192</v>
      </c>
      <c r="Z45" s="159">
        <v>192</v>
      </c>
    </row>
    <row r="46" spans="1:26" ht="48" outlineLevel="6" thickBot="1">
      <c r="A46" s="88" t="s">
        <v>267</v>
      </c>
      <c r="B46" s="92">
        <v>951</v>
      </c>
      <c r="C46" s="93" t="s">
        <v>17</v>
      </c>
      <c r="D46" s="93" t="s">
        <v>280</v>
      </c>
      <c r="E46" s="93" t="s">
        <v>268</v>
      </c>
      <c r="F46" s="93"/>
      <c r="G46" s="159">
        <v>267.3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  <c r="Z46" s="159">
        <v>267.3</v>
      </c>
    </row>
    <row r="47" spans="1:26" ht="19.5" customHeight="1" outlineLevel="6" thickBot="1">
      <c r="A47" s="94" t="s">
        <v>143</v>
      </c>
      <c r="B47" s="90">
        <v>951</v>
      </c>
      <c r="C47" s="91" t="s">
        <v>17</v>
      </c>
      <c r="D47" s="91" t="s">
        <v>281</v>
      </c>
      <c r="E47" s="91" t="s">
        <v>5</v>
      </c>
      <c r="F47" s="91"/>
      <c r="G47" s="157">
        <f>G48</f>
        <v>0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81"/>
      <c r="Y47" s="59"/>
      <c r="Z47" s="157">
        <f>Z48</f>
        <v>0</v>
      </c>
    </row>
    <row r="48" spans="1:26" ht="21" customHeight="1" outlineLevel="6" thickBot="1">
      <c r="A48" s="5" t="s">
        <v>112</v>
      </c>
      <c r="B48" s="21">
        <v>951</v>
      </c>
      <c r="C48" s="6" t="s">
        <v>17</v>
      </c>
      <c r="D48" s="6" t="s">
        <v>281</v>
      </c>
      <c r="E48" s="6" t="s">
        <v>234</v>
      </c>
      <c r="F48" s="6"/>
      <c r="G48" s="158">
        <v>0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81"/>
      <c r="Y48" s="59"/>
      <c r="Z48" s="158">
        <v>0</v>
      </c>
    </row>
    <row r="49" spans="1:26" ht="51" customHeight="1" outlineLevel="6" thickBot="1">
      <c r="A49" s="8" t="s">
        <v>26</v>
      </c>
      <c r="B49" s="19">
        <v>951</v>
      </c>
      <c r="C49" s="9" t="s">
        <v>7</v>
      </c>
      <c r="D49" s="9" t="s">
        <v>275</v>
      </c>
      <c r="E49" s="9" t="s">
        <v>5</v>
      </c>
      <c r="F49" s="9"/>
      <c r="G49" s="10">
        <f>G50</f>
        <v>4815.7</v>
      </c>
      <c r="H49" s="26">
        <v>96</v>
      </c>
      <c r="I49" s="7">
        <v>96</v>
      </c>
      <c r="J49" s="7">
        <v>96</v>
      </c>
      <c r="K49" s="7">
        <v>96</v>
      </c>
      <c r="L49" s="7">
        <v>96</v>
      </c>
      <c r="M49" s="7">
        <v>96</v>
      </c>
      <c r="N49" s="7">
        <v>96</v>
      </c>
      <c r="O49" s="7">
        <v>96</v>
      </c>
      <c r="P49" s="7">
        <v>96</v>
      </c>
      <c r="Q49" s="7">
        <v>96</v>
      </c>
      <c r="R49" s="7">
        <v>96</v>
      </c>
      <c r="S49" s="7">
        <v>96</v>
      </c>
      <c r="T49" s="7">
        <v>96</v>
      </c>
      <c r="U49" s="7">
        <v>96</v>
      </c>
      <c r="V49" s="7">
        <v>96</v>
      </c>
      <c r="W49" s="44">
        <v>96</v>
      </c>
      <c r="X49" s="65">
        <v>141</v>
      </c>
      <c r="Y49" s="59">
        <f>X49/G49*100</f>
        <v>2.9279232510330795</v>
      </c>
      <c r="Z49" s="10">
        <f>Z50</f>
        <v>5379.7</v>
      </c>
    </row>
    <row r="50" spans="1:26" ht="32.25" outlineLevel="6" thickBot="1">
      <c r="A50" s="112" t="s">
        <v>138</v>
      </c>
      <c r="B50" s="19">
        <v>951</v>
      </c>
      <c r="C50" s="11" t="s">
        <v>7</v>
      </c>
      <c r="D50" s="11" t="s">
        <v>276</v>
      </c>
      <c r="E50" s="11" t="s">
        <v>5</v>
      </c>
      <c r="F50" s="11"/>
      <c r="G50" s="12">
        <f>G51</f>
        <v>4815.7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12">
        <f>Z51</f>
        <v>5379.7</v>
      </c>
    </row>
    <row r="51" spans="1:26" ht="34.5" customHeight="1" outlineLevel="3" thickBot="1">
      <c r="A51" s="112" t="s">
        <v>139</v>
      </c>
      <c r="B51" s="19">
        <v>951</v>
      </c>
      <c r="C51" s="11" t="s">
        <v>7</v>
      </c>
      <c r="D51" s="11" t="s">
        <v>277</v>
      </c>
      <c r="E51" s="11" t="s">
        <v>5</v>
      </c>
      <c r="F51" s="11"/>
      <c r="G51" s="12">
        <f>G52</f>
        <v>4815.7</v>
      </c>
      <c r="H51" s="31">
        <f aca="true" t="shared" si="13" ref="H51:X52">H52</f>
        <v>8918.7</v>
      </c>
      <c r="I51" s="31">
        <f t="shared" si="13"/>
        <v>8918.7</v>
      </c>
      <c r="J51" s="31">
        <f t="shared" si="13"/>
        <v>8918.7</v>
      </c>
      <c r="K51" s="31">
        <f t="shared" si="13"/>
        <v>8918.7</v>
      </c>
      <c r="L51" s="31">
        <f t="shared" si="13"/>
        <v>8918.7</v>
      </c>
      <c r="M51" s="31">
        <f t="shared" si="13"/>
        <v>8918.7</v>
      </c>
      <c r="N51" s="31">
        <f t="shared" si="13"/>
        <v>8918.7</v>
      </c>
      <c r="O51" s="31">
        <f t="shared" si="13"/>
        <v>8918.7</v>
      </c>
      <c r="P51" s="31">
        <f t="shared" si="13"/>
        <v>8918.7</v>
      </c>
      <c r="Q51" s="31">
        <f t="shared" si="13"/>
        <v>8918.7</v>
      </c>
      <c r="R51" s="31">
        <f t="shared" si="13"/>
        <v>8918.7</v>
      </c>
      <c r="S51" s="31">
        <f t="shared" si="13"/>
        <v>8918.7</v>
      </c>
      <c r="T51" s="31">
        <f t="shared" si="13"/>
        <v>8918.7</v>
      </c>
      <c r="U51" s="31">
        <f t="shared" si="13"/>
        <v>8918.7</v>
      </c>
      <c r="V51" s="31">
        <f t="shared" si="13"/>
        <v>8918.7</v>
      </c>
      <c r="W51" s="31">
        <f t="shared" si="13"/>
        <v>8918.7</v>
      </c>
      <c r="X51" s="66">
        <f t="shared" si="13"/>
        <v>5600.44265</v>
      </c>
      <c r="Y51" s="59">
        <f>X51/G51*100</f>
        <v>116.29550532632847</v>
      </c>
      <c r="Z51" s="12">
        <f>Z52</f>
        <v>5379.7</v>
      </c>
    </row>
    <row r="52" spans="1:26" ht="49.5" customHeight="1" outlineLevel="3">
      <c r="A52" s="113" t="s">
        <v>210</v>
      </c>
      <c r="B52" s="90">
        <v>951</v>
      </c>
      <c r="C52" s="91" t="s">
        <v>7</v>
      </c>
      <c r="D52" s="91" t="s">
        <v>279</v>
      </c>
      <c r="E52" s="91" t="s">
        <v>5</v>
      </c>
      <c r="F52" s="91"/>
      <c r="G52" s="16">
        <f>G53+G57+G60</f>
        <v>4815.7</v>
      </c>
      <c r="H52" s="32">
        <f t="shared" si="13"/>
        <v>8918.7</v>
      </c>
      <c r="I52" s="32">
        <f t="shared" si="13"/>
        <v>8918.7</v>
      </c>
      <c r="J52" s="32">
        <f t="shared" si="13"/>
        <v>8918.7</v>
      </c>
      <c r="K52" s="32">
        <f t="shared" si="13"/>
        <v>8918.7</v>
      </c>
      <c r="L52" s="32">
        <f t="shared" si="13"/>
        <v>8918.7</v>
      </c>
      <c r="M52" s="32">
        <f t="shared" si="13"/>
        <v>8918.7</v>
      </c>
      <c r="N52" s="32">
        <f t="shared" si="13"/>
        <v>8918.7</v>
      </c>
      <c r="O52" s="32">
        <f t="shared" si="13"/>
        <v>8918.7</v>
      </c>
      <c r="P52" s="32">
        <f t="shared" si="13"/>
        <v>8918.7</v>
      </c>
      <c r="Q52" s="32">
        <f t="shared" si="13"/>
        <v>8918.7</v>
      </c>
      <c r="R52" s="32">
        <f t="shared" si="13"/>
        <v>8918.7</v>
      </c>
      <c r="S52" s="32">
        <f t="shared" si="13"/>
        <v>8918.7</v>
      </c>
      <c r="T52" s="32">
        <f t="shared" si="13"/>
        <v>8918.7</v>
      </c>
      <c r="U52" s="32">
        <f t="shared" si="13"/>
        <v>8918.7</v>
      </c>
      <c r="V52" s="32">
        <f t="shared" si="13"/>
        <v>8918.7</v>
      </c>
      <c r="W52" s="32">
        <f t="shared" si="13"/>
        <v>8918.7</v>
      </c>
      <c r="X52" s="67">
        <f t="shared" si="13"/>
        <v>5600.44265</v>
      </c>
      <c r="Y52" s="59">
        <f>X52/G52*100</f>
        <v>116.29550532632847</v>
      </c>
      <c r="Z52" s="16">
        <f>Z53+Z57+Z60</f>
        <v>5379.7</v>
      </c>
    </row>
    <row r="53" spans="1:26" ht="32.25" outlineLevel="4" thickBot="1">
      <c r="A53" s="5" t="s">
        <v>94</v>
      </c>
      <c r="B53" s="21">
        <v>951</v>
      </c>
      <c r="C53" s="6" t="s">
        <v>7</v>
      </c>
      <c r="D53" s="6" t="s">
        <v>279</v>
      </c>
      <c r="E53" s="6" t="s">
        <v>91</v>
      </c>
      <c r="F53" s="6"/>
      <c r="G53" s="7">
        <f>G54+G55+G56</f>
        <v>4654.3</v>
      </c>
      <c r="H53" s="7">
        <f aca="true" t="shared" si="14" ref="H53:Z53">H54+H55+H56</f>
        <v>8918.7</v>
      </c>
      <c r="I53" s="7">
        <f t="shared" si="14"/>
        <v>8918.7</v>
      </c>
      <c r="J53" s="7">
        <f t="shared" si="14"/>
        <v>8918.7</v>
      </c>
      <c r="K53" s="7">
        <f t="shared" si="14"/>
        <v>8918.7</v>
      </c>
      <c r="L53" s="7">
        <f t="shared" si="14"/>
        <v>8918.7</v>
      </c>
      <c r="M53" s="7">
        <f t="shared" si="14"/>
        <v>8918.7</v>
      </c>
      <c r="N53" s="7">
        <f t="shared" si="14"/>
        <v>8918.7</v>
      </c>
      <c r="O53" s="7">
        <f t="shared" si="14"/>
        <v>8918.7</v>
      </c>
      <c r="P53" s="7">
        <f t="shared" si="14"/>
        <v>8918.7</v>
      </c>
      <c r="Q53" s="7">
        <f t="shared" si="14"/>
        <v>8918.7</v>
      </c>
      <c r="R53" s="7">
        <f t="shared" si="14"/>
        <v>8918.7</v>
      </c>
      <c r="S53" s="7">
        <f t="shared" si="14"/>
        <v>8918.7</v>
      </c>
      <c r="T53" s="7">
        <f t="shared" si="14"/>
        <v>8918.7</v>
      </c>
      <c r="U53" s="7">
        <f t="shared" si="14"/>
        <v>8918.7</v>
      </c>
      <c r="V53" s="7">
        <f t="shared" si="14"/>
        <v>8918.7</v>
      </c>
      <c r="W53" s="7">
        <f t="shared" si="14"/>
        <v>8918.7</v>
      </c>
      <c r="X53" s="7">
        <f t="shared" si="14"/>
        <v>5600.44265</v>
      </c>
      <c r="Y53" s="7">
        <f t="shared" si="14"/>
        <v>155.038137751571</v>
      </c>
      <c r="Z53" s="7">
        <f t="shared" si="14"/>
        <v>5218.3</v>
      </c>
    </row>
    <row r="54" spans="1:26" ht="32.25" outlineLevel="5" thickBot="1">
      <c r="A54" s="88" t="s">
        <v>271</v>
      </c>
      <c r="B54" s="92">
        <v>951</v>
      </c>
      <c r="C54" s="93" t="s">
        <v>7</v>
      </c>
      <c r="D54" s="93" t="s">
        <v>279</v>
      </c>
      <c r="E54" s="93" t="s">
        <v>92</v>
      </c>
      <c r="F54" s="93"/>
      <c r="G54" s="98">
        <v>3612.3</v>
      </c>
      <c r="H54" s="26">
        <v>8918.7</v>
      </c>
      <c r="I54" s="7">
        <v>8918.7</v>
      </c>
      <c r="J54" s="7">
        <v>8918.7</v>
      </c>
      <c r="K54" s="7">
        <v>8918.7</v>
      </c>
      <c r="L54" s="7">
        <v>8918.7</v>
      </c>
      <c r="M54" s="7">
        <v>8918.7</v>
      </c>
      <c r="N54" s="7">
        <v>8918.7</v>
      </c>
      <c r="O54" s="7">
        <v>8918.7</v>
      </c>
      <c r="P54" s="7">
        <v>8918.7</v>
      </c>
      <c r="Q54" s="7">
        <v>8918.7</v>
      </c>
      <c r="R54" s="7">
        <v>8918.7</v>
      </c>
      <c r="S54" s="7">
        <v>8918.7</v>
      </c>
      <c r="T54" s="7">
        <v>8918.7</v>
      </c>
      <c r="U54" s="7">
        <v>8918.7</v>
      </c>
      <c r="V54" s="7">
        <v>8918.7</v>
      </c>
      <c r="W54" s="44">
        <v>8918.7</v>
      </c>
      <c r="X54" s="65">
        <v>5600.44265</v>
      </c>
      <c r="Y54" s="59">
        <f>X54/G54*100</f>
        <v>155.038137751571</v>
      </c>
      <c r="Z54" s="98">
        <v>4007.3</v>
      </c>
    </row>
    <row r="55" spans="1:26" ht="48" outlineLevel="5" thickBot="1">
      <c r="A55" s="88" t="s">
        <v>273</v>
      </c>
      <c r="B55" s="92">
        <v>951</v>
      </c>
      <c r="C55" s="93" t="s">
        <v>7</v>
      </c>
      <c r="D55" s="93" t="s">
        <v>279</v>
      </c>
      <c r="E55" s="93" t="s">
        <v>93</v>
      </c>
      <c r="F55" s="93"/>
      <c r="G55" s="98">
        <v>1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8">
        <v>1</v>
      </c>
    </row>
    <row r="56" spans="1:26" ht="48" outlineLevel="5" thickBot="1">
      <c r="A56" s="88" t="s">
        <v>267</v>
      </c>
      <c r="B56" s="92">
        <v>951</v>
      </c>
      <c r="C56" s="93" t="s">
        <v>7</v>
      </c>
      <c r="D56" s="93" t="s">
        <v>279</v>
      </c>
      <c r="E56" s="93" t="s">
        <v>268</v>
      </c>
      <c r="F56" s="93"/>
      <c r="G56" s="98">
        <v>1041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8">
        <v>1210</v>
      </c>
    </row>
    <row r="57" spans="1:26" ht="32.25" outlineLevel="5" thickBot="1">
      <c r="A57" s="5" t="s">
        <v>101</v>
      </c>
      <c r="B57" s="21">
        <v>951</v>
      </c>
      <c r="C57" s="6" t="s">
        <v>7</v>
      </c>
      <c r="D57" s="6" t="s">
        <v>279</v>
      </c>
      <c r="E57" s="6" t="s">
        <v>95</v>
      </c>
      <c r="F57" s="6"/>
      <c r="G57" s="7">
        <f>G58+G59</f>
        <v>0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7">
        <f>Z58+Z59</f>
        <v>0</v>
      </c>
    </row>
    <row r="58" spans="1:26" ht="32.25" outlineLevel="5" thickBot="1">
      <c r="A58" s="88" t="s">
        <v>102</v>
      </c>
      <c r="B58" s="92">
        <v>951</v>
      </c>
      <c r="C58" s="93" t="s">
        <v>7</v>
      </c>
      <c r="D58" s="93" t="s">
        <v>279</v>
      </c>
      <c r="E58" s="93" t="s">
        <v>96</v>
      </c>
      <c r="F58" s="93"/>
      <c r="G58" s="98"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98">
        <v>0</v>
      </c>
    </row>
    <row r="59" spans="1:26" ht="31.5" outlineLevel="5">
      <c r="A59" s="88" t="s">
        <v>103</v>
      </c>
      <c r="B59" s="92">
        <v>951</v>
      </c>
      <c r="C59" s="93" t="s">
        <v>7</v>
      </c>
      <c r="D59" s="93" t="s">
        <v>279</v>
      </c>
      <c r="E59" s="93" t="s">
        <v>97</v>
      </c>
      <c r="F59" s="93"/>
      <c r="G59" s="98"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98">
        <v>0</v>
      </c>
    </row>
    <row r="60" spans="1:26" ht="16.5" outlineLevel="5" thickBot="1">
      <c r="A60" s="5" t="s">
        <v>104</v>
      </c>
      <c r="B60" s="21">
        <v>951</v>
      </c>
      <c r="C60" s="6" t="s">
        <v>7</v>
      </c>
      <c r="D60" s="6" t="s">
        <v>279</v>
      </c>
      <c r="E60" s="6" t="s">
        <v>98</v>
      </c>
      <c r="F60" s="6"/>
      <c r="G60" s="7">
        <f>G61+G62+G63</f>
        <v>161.39999999999998</v>
      </c>
      <c r="H60" s="7">
        <f aca="true" t="shared" si="15" ref="H60:Z60">H61+H62+H63</f>
        <v>94.3</v>
      </c>
      <c r="I60" s="7">
        <f t="shared" si="15"/>
        <v>94.3</v>
      </c>
      <c r="J60" s="7">
        <f t="shared" si="15"/>
        <v>94.3</v>
      </c>
      <c r="K60" s="7">
        <f t="shared" si="15"/>
        <v>94.3</v>
      </c>
      <c r="L60" s="7">
        <f t="shared" si="15"/>
        <v>94.3</v>
      </c>
      <c r="M60" s="7">
        <f t="shared" si="15"/>
        <v>94.3</v>
      </c>
      <c r="N60" s="7">
        <f t="shared" si="15"/>
        <v>94.3</v>
      </c>
      <c r="O60" s="7">
        <f t="shared" si="15"/>
        <v>94.3</v>
      </c>
      <c r="P60" s="7">
        <f t="shared" si="15"/>
        <v>94.3</v>
      </c>
      <c r="Q60" s="7">
        <f t="shared" si="15"/>
        <v>94.3</v>
      </c>
      <c r="R60" s="7">
        <f t="shared" si="15"/>
        <v>94.3</v>
      </c>
      <c r="S60" s="7">
        <f t="shared" si="15"/>
        <v>94.3</v>
      </c>
      <c r="T60" s="7">
        <f t="shared" si="15"/>
        <v>94.3</v>
      </c>
      <c r="U60" s="7">
        <f t="shared" si="15"/>
        <v>94.3</v>
      </c>
      <c r="V60" s="7">
        <f t="shared" si="15"/>
        <v>94.3</v>
      </c>
      <c r="W60" s="7">
        <f t="shared" si="15"/>
        <v>94.3</v>
      </c>
      <c r="X60" s="7">
        <f t="shared" si="15"/>
        <v>94.3</v>
      </c>
      <c r="Y60" s="7">
        <f t="shared" si="15"/>
        <v>94.3</v>
      </c>
      <c r="Z60" s="7">
        <f t="shared" si="15"/>
        <v>161.39999999999998</v>
      </c>
    </row>
    <row r="61" spans="1:26" ht="32.25" outlineLevel="5" thickBot="1">
      <c r="A61" s="88" t="s">
        <v>105</v>
      </c>
      <c r="B61" s="92">
        <v>951</v>
      </c>
      <c r="C61" s="93" t="s">
        <v>7</v>
      </c>
      <c r="D61" s="93" t="s">
        <v>279</v>
      </c>
      <c r="E61" s="93" t="s">
        <v>99</v>
      </c>
      <c r="F61" s="93"/>
      <c r="G61" s="98">
        <v>19.4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98">
        <v>19.4</v>
      </c>
    </row>
    <row r="62" spans="1:26" ht="15.75" outlineLevel="5">
      <c r="A62" s="88" t="s">
        <v>106</v>
      </c>
      <c r="B62" s="92">
        <v>951</v>
      </c>
      <c r="C62" s="93" t="s">
        <v>7</v>
      </c>
      <c r="D62" s="93" t="s">
        <v>279</v>
      </c>
      <c r="E62" s="93" t="s">
        <v>100</v>
      </c>
      <c r="F62" s="93"/>
      <c r="G62" s="98">
        <v>47.7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98">
        <v>47.7</v>
      </c>
    </row>
    <row r="63" spans="1:26" ht="16.5" outlineLevel="5" thickBot="1">
      <c r="A63" s="163" t="s">
        <v>388</v>
      </c>
      <c r="B63" s="92">
        <v>951</v>
      </c>
      <c r="C63" s="93" t="s">
        <v>7</v>
      </c>
      <c r="D63" s="93" t="s">
        <v>279</v>
      </c>
      <c r="E63" s="93" t="s">
        <v>389</v>
      </c>
      <c r="F63" s="93"/>
      <c r="G63" s="98">
        <v>94.3</v>
      </c>
      <c r="H63" s="98">
        <v>94.3</v>
      </c>
      <c r="I63" s="98">
        <v>94.3</v>
      </c>
      <c r="J63" s="98">
        <v>94.3</v>
      </c>
      <c r="K63" s="98">
        <v>94.3</v>
      </c>
      <c r="L63" s="98">
        <v>94.3</v>
      </c>
      <c r="M63" s="98">
        <v>94.3</v>
      </c>
      <c r="N63" s="98">
        <v>94.3</v>
      </c>
      <c r="O63" s="98">
        <v>94.3</v>
      </c>
      <c r="P63" s="98">
        <v>94.3</v>
      </c>
      <c r="Q63" s="98">
        <v>94.3</v>
      </c>
      <c r="R63" s="98">
        <v>94.3</v>
      </c>
      <c r="S63" s="98">
        <v>94.3</v>
      </c>
      <c r="T63" s="98">
        <v>94.3</v>
      </c>
      <c r="U63" s="98">
        <v>94.3</v>
      </c>
      <c r="V63" s="98">
        <v>94.3</v>
      </c>
      <c r="W63" s="98">
        <v>94.3</v>
      </c>
      <c r="X63" s="98">
        <v>94.3</v>
      </c>
      <c r="Y63" s="98">
        <v>94.3</v>
      </c>
      <c r="Z63" s="98">
        <v>94.3</v>
      </c>
    </row>
    <row r="64" spans="1:26" ht="16.5" outlineLevel="5" thickBot="1">
      <c r="A64" s="8" t="s">
        <v>206</v>
      </c>
      <c r="B64" s="19">
        <v>951</v>
      </c>
      <c r="C64" s="9" t="s">
        <v>208</v>
      </c>
      <c r="D64" s="9" t="s">
        <v>275</v>
      </c>
      <c r="E64" s="9" t="s">
        <v>5</v>
      </c>
      <c r="F64" s="9"/>
      <c r="G64" s="10">
        <f>G65</f>
        <v>0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0">
        <f>Z65</f>
        <v>0</v>
      </c>
    </row>
    <row r="65" spans="1:26" ht="32.25" outlineLevel="5" thickBot="1">
      <c r="A65" s="112" t="s">
        <v>138</v>
      </c>
      <c r="B65" s="19">
        <v>951</v>
      </c>
      <c r="C65" s="9" t="s">
        <v>208</v>
      </c>
      <c r="D65" s="9" t="s">
        <v>276</v>
      </c>
      <c r="E65" s="9" t="s">
        <v>5</v>
      </c>
      <c r="F65" s="9"/>
      <c r="G65" s="10">
        <f>G66</f>
        <v>0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  <c r="Z65" s="10">
        <f>Z66</f>
        <v>0</v>
      </c>
    </row>
    <row r="66" spans="1:26" ht="32.25" outlineLevel="5" thickBot="1">
      <c r="A66" s="112" t="s">
        <v>139</v>
      </c>
      <c r="B66" s="19">
        <v>951</v>
      </c>
      <c r="C66" s="9" t="s">
        <v>208</v>
      </c>
      <c r="D66" s="9" t="s">
        <v>277</v>
      </c>
      <c r="E66" s="9" t="s">
        <v>5</v>
      </c>
      <c r="F66" s="9"/>
      <c r="G66" s="10">
        <f>G67</f>
        <v>0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  <c r="Z66" s="10">
        <f>Z67</f>
        <v>0</v>
      </c>
    </row>
    <row r="67" spans="1:26" ht="32.25" outlineLevel="5" thickBot="1">
      <c r="A67" s="94" t="s">
        <v>207</v>
      </c>
      <c r="B67" s="90">
        <v>951</v>
      </c>
      <c r="C67" s="91" t="s">
        <v>208</v>
      </c>
      <c r="D67" s="91" t="s">
        <v>282</v>
      </c>
      <c r="E67" s="91" t="s">
        <v>5</v>
      </c>
      <c r="F67" s="91"/>
      <c r="G67" s="16">
        <f>G68</f>
        <v>0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  <c r="Z67" s="16">
        <f>Z68</f>
        <v>0</v>
      </c>
    </row>
    <row r="68" spans="1:26" ht="32.25" outlineLevel="5" thickBot="1">
      <c r="A68" s="5" t="s">
        <v>101</v>
      </c>
      <c r="B68" s="21">
        <v>951</v>
      </c>
      <c r="C68" s="6" t="s">
        <v>208</v>
      </c>
      <c r="D68" s="6" t="s">
        <v>282</v>
      </c>
      <c r="E68" s="6" t="s">
        <v>95</v>
      </c>
      <c r="F68" s="6"/>
      <c r="G68" s="7">
        <f>G69</f>
        <v>0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  <c r="Z68" s="7">
        <f>Z69</f>
        <v>0</v>
      </c>
    </row>
    <row r="69" spans="1:26" ht="32.25" outlineLevel="5" thickBot="1">
      <c r="A69" s="88" t="s">
        <v>103</v>
      </c>
      <c r="B69" s="92">
        <v>951</v>
      </c>
      <c r="C69" s="93" t="s">
        <v>208</v>
      </c>
      <c r="D69" s="93" t="s">
        <v>282</v>
      </c>
      <c r="E69" s="93" t="s">
        <v>97</v>
      </c>
      <c r="F69" s="93"/>
      <c r="G69" s="98">
        <v>0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98">
        <v>0</v>
      </c>
    </row>
    <row r="70" spans="1:26" ht="48" outlineLevel="5" thickBot="1">
      <c r="A70" s="8" t="s">
        <v>27</v>
      </c>
      <c r="B70" s="19">
        <v>951</v>
      </c>
      <c r="C70" s="9" t="s">
        <v>8</v>
      </c>
      <c r="D70" s="9" t="s">
        <v>275</v>
      </c>
      <c r="E70" s="9" t="s">
        <v>5</v>
      </c>
      <c r="F70" s="9"/>
      <c r="G70" s="10">
        <f>G71</f>
        <v>4670.8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10">
        <f>Z71</f>
        <v>5217.8</v>
      </c>
    </row>
    <row r="71" spans="1:26" ht="34.5" customHeight="1" outlineLevel="3" thickBot="1">
      <c r="A71" s="112" t="s">
        <v>138</v>
      </c>
      <c r="B71" s="19">
        <v>951</v>
      </c>
      <c r="C71" s="11" t="s">
        <v>8</v>
      </c>
      <c r="D71" s="11" t="s">
        <v>276</v>
      </c>
      <c r="E71" s="11" t="s">
        <v>5</v>
      </c>
      <c r="F71" s="11"/>
      <c r="G71" s="12">
        <f>G72</f>
        <v>4670.8</v>
      </c>
      <c r="H71" s="31">
        <f aca="true" t="shared" si="16" ref="H71:X73">H72</f>
        <v>0</v>
      </c>
      <c r="I71" s="31">
        <f t="shared" si="16"/>
        <v>0</v>
      </c>
      <c r="J71" s="31">
        <f t="shared" si="16"/>
        <v>0</v>
      </c>
      <c r="K71" s="31">
        <f t="shared" si="16"/>
        <v>0</v>
      </c>
      <c r="L71" s="31">
        <f t="shared" si="16"/>
        <v>0</v>
      </c>
      <c r="M71" s="31">
        <f t="shared" si="16"/>
        <v>0</v>
      </c>
      <c r="N71" s="31">
        <f t="shared" si="16"/>
        <v>0</v>
      </c>
      <c r="O71" s="31">
        <f t="shared" si="16"/>
        <v>0</v>
      </c>
      <c r="P71" s="31">
        <f t="shared" si="16"/>
        <v>0</v>
      </c>
      <c r="Q71" s="31">
        <f t="shared" si="16"/>
        <v>0</v>
      </c>
      <c r="R71" s="31">
        <f t="shared" si="16"/>
        <v>0</v>
      </c>
      <c r="S71" s="31">
        <f t="shared" si="16"/>
        <v>0</v>
      </c>
      <c r="T71" s="31">
        <f t="shared" si="16"/>
        <v>0</v>
      </c>
      <c r="U71" s="31">
        <f t="shared" si="16"/>
        <v>0</v>
      </c>
      <c r="V71" s="31">
        <f t="shared" si="16"/>
        <v>0</v>
      </c>
      <c r="W71" s="31">
        <f t="shared" si="16"/>
        <v>0</v>
      </c>
      <c r="X71" s="66">
        <f t="shared" si="16"/>
        <v>0</v>
      </c>
      <c r="Y71" s="59">
        <f>X71/G71*100</f>
        <v>0</v>
      </c>
      <c r="Z71" s="12">
        <f>Z72</f>
        <v>5217.8</v>
      </c>
    </row>
    <row r="72" spans="1:26" ht="31.5" outlineLevel="3">
      <c r="A72" s="112" t="s">
        <v>139</v>
      </c>
      <c r="B72" s="19">
        <v>951</v>
      </c>
      <c r="C72" s="11" t="s">
        <v>8</v>
      </c>
      <c r="D72" s="11" t="s">
        <v>277</v>
      </c>
      <c r="E72" s="11" t="s">
        <v>5</v>
      </c>
      <c r="F72" s="11"/>
      <c r="G72" s="12">
        <f>G73</f>
        <v>4670.8</v>
      </c>
      <c r="H72" s="32">
        <f t="shared" si="16"/>
        <v>0</v>
      </c>
      <c r="I72" s="32">
        <f t="shared" si="16"/>
        <v>0</v>
      </c>
      <c r="J72" s="32">
        <f t="shared" si="16"/>
        <v>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t="shared" si="16"/>
        <v>0</v>
      </c>
      <c r="O72" s="32">
        <f t="shared" si="16"/>
        <v>0</v>
      </c>
      <c r="P72" s="32">
        <f t="shared" si="16"/>
        <v>0</v>
      </c>
      <c r="Q72" s="32">
        <f t="shared" si="16"/>
        <v>0</v>
      </c>
      <c r="R72" s="32">
        <f t="shared" si="16"/>
        <v>0</v>
      </c>
      <c r="S72" s="32">
        <f t="shared" si="16"/>
        <v>0</v>
      </c>
      <c r="T72" s="32">
        <f t="shared" si="16"/>
        <v>0</v>
      </c>
      <c r="U72" s="32">
        <f t="shared" si="16"/>
        <v>0</v>
      </c>
      <c r="V72" s="32">
        <f t="shared" si="16"/>
        <v>0</v>
      </c>
      <c r="W72" s="32">
        <f t="shared" si="16"/>
        <v>0</v>
      </c>
      <c r="X72" s="67">
        <f t="shared" si="16"/>
        <v>0</v>
      </c>
      <c r="Y72" s="59">
        <f>X72/G72*100</f>
        <v>0</v>
      </c>
      <c r="Z72" s="12">
        <f>Z73</f>
        <v>5217.8</v>
      </c>
    </row>
    <row r="73" spans="1:26" ht="47.25" outlineLevel="4">
      <c r="A73" s="113" t="s">
        <v>210</v>
      </c>
      <c r="B73" s="90">
        <v>951</v>
      </c>
      <c r="C73" s="91" t="s">
        <v>8</v>
      </c>
      <c r="D73" s="91" t="s">
        <v>279</v>
      </c>
      <c r="E73" s="91" t="s">
        <v>5</v>
      </c>
      <c r="F73" s="91"/>
      <c r="G73" s="16">
        <f>G74</f>
        <v>4670.8</v>
      </c>
      <c r="H73" s="16">
        <f t="shared" si="16"/>
        <v>0</v>
      </c>
      <c r="I73" s="16">
        <f t="shared" si="16"/>
        <v>0</v>
      </c>
      <c r="J73" s="16">
        <f t="shared" si="16"/>
        <v>0</v>
      </c>
      <c r="K73" s="16">
        <f t="shared" si="16"/>
        <v>0</v>
      </c>
      <c r="L73" s="16">
        <f t="shared" si="16"/>
        <v>0</v>
      </c>
      <c r="M73" s="16">
        <f t="shared" si="16"/>
        <v>0</v>
      </c>
      <c r="N73" s="16">
        <f t="shared" si="16"/>
        <v>0</v>
      </c>
      <c r="O73" s="16">
        <f t="shared" si="16"/>
        <v>0</v>
      </c>
      <c r="P73" s="16">
        <f t="shared" si="16"/>
        <v>0</v>
      </c>
      <c r="Q73" s="16">
        <f t="shared" si="16"/>
        <v>0</v>
      </c>
      <c r="R73" s="16">
        <f t="shared" si="16"/>
        <v>0</v>
      </c>
      <c r="S73" s="16">
        <f t="shared" si="16"/>
        <v>0</v>
      </c>
      <c r="T73" s="16">
        <f t="shared" si="16"/>
        <v>0</v>
      </c>
      <c r="U73" s="16">
        <f t="shared" si="16"/>
        <v>0</v>
      </c>
      <c r="V73" s="16">
        <f t="shared" si="16"/>
        <v>0</v>
      </c>
      <c r="W73" s="16">
        <f t="shared" si="16"/>
        <v>0</v>
      </c>
      <c r="X73" s="16">
        <f t="shared" si="16"/>
        <v>0</v>
      </c>
      <c r="Y73" s="16">
        <f>Y74</f>
        <v>0</v>
      </c>
      <c r="Z73" s="16">
        <f>Z74</f>
        <v>5217.8</v>
      </c>
    </row>
    <row r="74" spans="1:26" ht="32.25" outlineLevel="5" thickBot="1">
      <c r="A74" s="5" t="s">
        <v>94</v>
      </c>
      <c r="B74" s="21">
        <v>951</v>
      </c>
      <c r="C74" s="6" t="s">
        <v>8</v>
      </c>
      <c r="D74" s="6" t="s">
        <v>279</v>
      </c>
      <c r="E74" s="6" t="s">
        <v>91</v>
      </c>
      <c r="F74" s="6"/>
      <c r="G74" s="7">
        <f>G75+G76+G77</f>
        <v>4670.8</v>
      </c>
      <c r="H74" s="7">
        <f aca="true" t="shared" si="17" ref="H74:Z74">H75+H76+H77</f>
        <v>0</v>
      </c>
      <c r="I74" s="7">
        <f t="shared" si="17"/>
        <v>0</v>
      </c>
      <c r="J74" s="7">
        <f t="shared" si="17"/>
        <v>0</v>
      </c>
      <c r="K74" s="7">
        <f t="shared" si="17"/>
        <v>0</v>
      </c>
      <c r="L74" s="7">
        <f t="shared" si="17"/>
        <v>0</v>
      </c>
      <c r="M74" s="7">
        <f t="shared" si="17"/>
        <v>0</v>
      </c>
      <c r="N74" s="7">
        <f t="shared" si="17"/>
        <v>0</v>
      </c>
      <c r="O74" s="7">
        <f t="shared" si="17"/>
        <v>0</v>
      </c>
      <c r="P74" s="7">
        <f t="shared" si="17"/>
        <v>0</v>
      </c>
      <c r="Q74" s="7">
        <f t="shared" si="17"/>
        <v>0</v>
      </c>
      <c r="R74" s="7">
        <f t="shared" si="17"/>
        <v>0</v>
      </c>
      <c r="S74" s="7">
        <f t="shared" si="17"/>
        <v>0</v>
      </c>
      <c r="T74" s="7">
        <f t="shared" si="17"/>
        <v>0</v>
      </c>
      <c r="U74" s="7">
        <f t="shared" si="17"/>
        <v>0</v>
      </c>
      <c r="V74" s="7">
        <f t="shared" si="17"/>
        <v>0</v>
      </c>
      <c r="W74" s="7">
        <f t="shared" si="17"/>
        <v>0</v>
      </c>
      <c r="X74" s="7">
        <f t="shared" si="17"/>
        <v>0</v>
      </c>
      <c r="Y74" s="7">
        <f t="shared" si="17"/>
        <v>0</v>
      </c>
      <c r="Z74" s="7">
        <f t="shared" si="17"/>
        <v>5217.8</v>
      </c>
    </row>
    <row r="75" spans="1:26" ht="32.25" outlineLevel="5" thickBot="1">
      <c r="A75" s="88" t="s">
        <v>271</v>
      </c>
      <c r="B75" s="92">
        <v>951</v>
      </c>
      <c r="C75" s="93" t="s">
        <v>8</v>
      </c>
      <c r="D75" s="93" t="s">
        <v>279</v>
      </c>
      <c r="E75" s="93" t="s">
        <v>92</v>
      </c>
      <c r="F75" s="93"/>
      <c r="G75" s="98">
        <v>3586.8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98">
        <v>3969.8</v>
      </c>
    </row>
    <row r="76" spans="1:26" ht="48" outlineLevel="5" thickBot="1">
      <c r="A76" s="88" t="s">
        <v>273</v>
      </c>
      <c r="B76" s="92">
        <v>951</v>
      </c>
      <c r="C76" s="93" t="s">
        <v>8</v>
      </c>
      <c r="D76" s="93" t="s">
        <v>279</v>
      </c>
      <c r="E76" s="93" t="s">
        <v>93</v>
      </c>
      <c r="F76" s="93"/>
      <c r="G76" s="98">
        <v>1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98">
        <v>1</v>
      </c>
    </row>
    <row r="77" spans="1:26" ht="48" outlineLevel="5" thickBot="1">
      <c r="A77" s="88" t="s">
        <v>267</v>
      </c>
      <c r="B77" s="92">
        <v>951</v>
      </c>
      <c r="C77" s="93" t="s">
        <v>8</v>
      </c>
      <c r="D77" s="93" t="s">
        <v>279</v>
      </c>
      <c r="E77" s="93" t="s">
        <v>268</v>
      </c>
      <c r="F77" s="93"/>
      <c r="G77" s="98">
        <v>1083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98">
        <v>1247</v>
      </c>
    </row>
    <row r="78" spans="1:26" ht="16.5" outlineLevel="5" thickBot="1">
      <c r="A78" s="8" t="s">
        <v>218</v>
      </c>
      <c r="B78" s="19">
        <v>951</v>
      </c>
      <c r="C78" s="9" t="s">
        <v>220</v>
      </c>
      <c r="D78" s="9" t="s">
        <v>275</v>
      </c>
      <c r="E78" s="9" t="s">
        <v>5</v>
      </c>
      <c r="F78" s="9"/>
      <c r="G78" s="10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10">
        <f>Z79</f>
        <v>0</v>
      </c>
    </row>
    <row r="79" spans="1:26" ht="32.25" outlineLevel="5" thickBot="1">
      <c r="A79" s="112" t="s">
        <v>138</v>
      </c>
      <c r="B79" s="19">
        <v>951</v>
      </c>
      <c r="C79" s="9" t="s">
        <v>220</v>
      </c>
      <c r="D79" s="9" t="s">
        <v>276</v>
      </c>
      <c r="E79" s="9" t="s">
        <v>5</v>
      </c>
      <c r="F79" s="9"/>
      <c r="G79" s="10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10">
        <f>Z80</f>
        <v>0</v>
      </c>
    </row>
    <row r="80" spans="1:26" ht="32.25" outlineLevel="5" thickBot="1">
      <c r="A80" s="112" t="s">
        <v>139</v>
      </c>
      <c r="B80" s="19">
        <v>951</v>
      </c>
      <c r="C80" s="9" t="s">
        <v>220</v>
      </c>
      <c r="D80" s="9" t="s">
        <v>277</v>
      </c>
      <c r="E80" s="9" t="s">
        <v>5</v>
      </c>
      <c r="F80" s="9"/>
      <c r="G80" s="10">
        <f>G81</f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  <c r="Z80" s="10">
        <f>Z81</f>
        <v>0</v>
      </c>
    </row>
    <row r="81" spans="1:26" ht="32.25" outlineLevel="5" thickBot="1">
      <c r="A81" s="94" t="s">
        <v>219</v>
      </c>
      <c r="B81" s="90">
        <v>951</v>
      </c>
      <c r="C81" s="91" t="s">
        <v>220</v>
      </c>
      <c r="D81" s="91" t="s">
        <v>283</v>
      </c>
      <c r="E81" s="91" t="s">
        <v>5</v>
      </c>
      <c r="F81" s="91"/>
      <c r="G81" s="16">
        <f>G82</f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  <c r="Z81" s="16">
        <f>Z82</f>
        <v>0</v>
      </c>
    </row>
    <row r="82" spans="1:26" ht="16.5" outlineLevel="5" thickBot="1">
      <c r="A82" s="5" t="s">
        <v>254</v>
      </c>
      <c r="B82" s="21">
        <v>951</v>
      </c>
      <c r="C82" s="6" t="s">
        <v>220</v>
      </c>
      <c r="D82" s="6" t="s">
        <v>283</v>
      </c>
      <c r="E82" s="6" t="s">
        <v>256</v>
      </c>
      <c r="F82" s="6"/>
      <c r="G82" s="7">
        <f>G83</f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  <c r="Z82" s="7">
        <f>Z83</f>
        <v>0</v>
      </c>
    </row>
    <row r="83" spans="1:26" ht="16.5" outlineLevel="5" thickBot="1">
      <c r="A83" s="88" t="s">
        <v>255</v>
      </c>
      <c r="B83" s="92">
        <v>951</v>
      </c>
      <c r="C83" s="93" t="s">
        <v>220</v>
      </c>
      <c r="D83" s="93" t="s">
        <v>283</v>
      </c>
      <c r="E83" s="93" t="s">
        <v>257</v>
      </c>
      <c r="F83" s="93"/>
      <c r="G83" s="98">
        <v>0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  <c r="Z83" s="98">
        <v>0</v>
      </c>
    </row>
    <row r="84" spans="1:26" ht="16.5" outlineLevel="3" thickBot="1">
      <c r="A84" s="8" t="s">
        <v>28</v>
      </c>
      <c r="B84" s="19">
        <v>951</v>
      </c>
      <c r="C84" s="9" t="s">
        <v>9</v>
      </c>
      <c r="D84" s="9" t="s">
        <v>275</v>
      </c>
      <c r="E84" s="9" t="s">
        <v>5</v>
      </c>
      <c r="F84" s="9"/>
      <c r="G84" s="10">
        <f>G85</f>
        <v>200</v>
      </c>
      <c r="H84" s="31">
        <f aca="true" t="shared" si="18" ref="H84:X86">H85</f>
        <v>0</v>
      </c>
      <c r="I84" s="31">
        <f t="shared" si="18"/>
        <v>0</v>
      </c>
      <c r="J84" s="31">
        <f t="shared" si="18"/>
        <v>0</v>
      </c>
      <c r="K84" s="31">
        <f t="shared" si="18"/>
        <v>0</v>
      </c>
      <c r="L84" s="31">
        <f t="shared" si="18"/>
        <v>0</v>
      </c>
      <c r="M84" s="31">
        <f t="shared" si="18"/>
        <v>0</v>
      </c>
      <c r="N84" s="31">
        <f t="shared" si="18"/>
        <v>0</v>
      </c>
      <c r="O84" s="31">
        <f t="shared" si="18"/>
        <v>0</v>
      </c>
      <c r="P84" s="31">
        <f t="shared" si="18"/>
        <v>0</v>
      </c>
      <c r="Q84" s="31">
        <f t="shared" si="18"/>
        <v>0</v>
      </c>
      <c r="R84" s="31">
        <f t="shared" si="18"/>
        <v>0</v>
      </c>
      <c r="S84" s="31">
        <f t="shared" si="18"/>
        <v>0</v>
      </c>
      <c r="T84" s="31">
        <f t="shared" si="18"/>
        <v>0</v>
      </c>
      <c r="U84" s="31">
        <f t="shared" si="18"/>
        <v>0</v>
      </c>
      <c r="V84" s="31">
        <f t="shared" si="18"/>
        <v>0</v>
      </c>
      <c r="W84" s="31">
        <f t="shared" si="18"/>
        <v>0</v>
      </c>
      <c r="X84" s="66">
        <f t="shared" si="18"/>
        <v>0</v>
      </c>
      <c r="Y84" s="59">
        <f aca="true" t="shared" si="19" ref="Y84:Y90">X84/G84*100</f>
        <v>0</v>
      </c>
      <c r="Z84" s="10">
        <f>Z85</f>
        <v>200</v>
      </c>
    </row>
    <row r="85" spans="1:26" ht="32.25" outlineLevel="3" thickBot="1">
      <c r="A85" s="112" t="s">
        <v>138</v>
      </c>
      <c r="B85" s="19">
        <v>951</v>
      </c>
      <c r="C85" s="11" t="s">
        <v>9</v>
      </c>
      <c r="D85" s="11" t="s">
        <v>276</v>
      </c>
      <c r="E85" s="11" t="s">
        <v>5</v>
      </c>
      <c r="F85" s="11"/>
      <c r="G85" s="12">
        <f>G86</f>
        <v>200</v>
      </c>
      <c r="H85" s="32">
        <f t="shared" si="18"/>
        <v>0</v>
      </c>
      <c r="I85" s="32">
        <f t="shared" si="18"/>
        <v>0</v>
      </c>
      <c r="J85" s="32">
        <f t="shared" si="18"/>
        <v>0</v>
      </c>
      <c r="K85" s="32">
        <f t="shared" si="18"/>
        <v>0</v>
      </c>
      <c r="L85" s="32">
        <f t="shared" si="18"/>
        <v>0</v>
      </c>
      <c r="M85" s="32">
        <f t="shared" si="18"/>
        <v>0</v>
      </c>
      <c r="N85" s="32">
        <f t="shared" si="18"/>
        <v>0</v>
      </c>
      <c r="O85" s="32">
        <f t="shared" si="18"/>
        <v>0</v>
      </c>
      <c r="P85" s="32">
        <f t="shared" si="18"/>
        <v>0</v>
      </c>
      <c r="Q85" s="32">
        <f t="shared" si="18"/>
        <v>0</v>
      </c>
      <c r="R85" s="32">
        <f t="shared" si="18"/>
        <v>0</v>
      </c>
      <c r="S85" s="32">
        <f t="shared" si="18"/>
        <v>0</v>
      </c>
      <c r="T85" s="32">
        <f t="shared" si="18"/>
        <v>0</v>
      </c>
      <c r="U85" s="32">
        <f t="shared" si="18"/>
        <v>0</v>
      </c>
      <c r="V85" s="32">
        <f t="shared" si="18"/>
        <v>0</v>
      </c>
      <c r="W85" s="32">
        <f t="shared" si="18"/>
        <v>0</v>
      </c>
      <c r="X85" s="67">
        <f t="shared" si="18"/>
        <v>0</v>
      </c>
      <c r="Y85" s="59">
        <f t="shared" si="19"/>
        <v>0</v>
      </c>
      <c r="Z85" s="12">
        <f>Z86</f>
        <v>200</v>
      </c>
    </row>
    <row r="86" spans="1:26" ht="32.25" outlineLevel="4" thickBot="1">
      <c r="A86" s="112" t="s">
        <v>139</v>
      </c>
      <c r="B86" s="19">
        <v>951</v>
      </c>
      <c r="C86" s="11" t="s">
        <v>9</v>
      </c>
      <c r="D86" s="11" t="s">
        <v>277</v>
      </c>
      <c r="E86" s="11" t="s">
        <v>5</v>
      </c>
      <c r="F86" s="11"/>
      <c r="G86" s="12">
        <f>G87</f>
        <v>200</v>
      </c>
      <c r="H86" s="34">
        <f t="shared" si="18"/>
        <v>0</v>
      </c>
      <c r="I86" s="34">
        <f t="shared" si="18"/>
        <v>0</v>
      </c>
      <c r="J86" s="34">
        <f t="shared" si="18"/>
        <v>0</v>
      </c>
      <c r="K86" s="34">
        <f t="shared" si="18"/>
        <v>0</v>
      </c>
      <c r="L86" s="34">
        <f t="shared" si="18"/>
        <v>0</v>
      </c>
      <c r="M86" s="34">
        <f t="shared" si="18"/>
        <v>0</v>
      </c>
      <c r="N86" s="34">
        <f t="shared" si="18"/>
        <v>0</v>
      </c>
      <c r="O86" s="34">
        <f t="shared" si="18"/>
        <v>0</v>
      </c>
      <c r="P86" s="34">
        <f t="shared" si="18"/>
        <v>0</v>
      </c>
      <c r="Q86" s="34">
        <f t="shared" si="18"/>
        <v>0</v>
      </c>
      <c r="R86" s="34">
        <f t="shared" si="18"/>
        <v>0</v>
      </c>
      <c r="S86" s="34">
        <f t="shared" si="18"/>
        <v>0</v>
      </c>
      <c r="T86" s="34">
        <f t="shared" si="18"/>
        <v>0</v>
      </c>
      <c r="U86" s="34">
        <f t="shared" si="18"/>
        <v>0</v>
      </c>
      <c r="V86" s="34">
        <f t="shared" si="18"/>
        <v>0</v>
      </c>
      <c r="W86" s="34">
        <f t="shared" si="18"/>
        <v>0</v>
      </c>
      <c r="X86" s="68">
        <f t="shared" si="18"/>
        <v>0</v>
      </c>
      <c r="Y86" s="59">
        <f t="shared" si="19"/>
        <v>0</v>
      </c>
      <c r="Z86" s="12">
        <f>Z87</f>
        <v>200</v>
      </c>
    </row>
    <row r="87" spans="1:26" ht="32.25" outlineLevel="5" thickBot="1">
      <c r="A87" s="94" t="s">
        <v>141</v>
      </c>
      <c r="B87" s="90">
        <v>951</v>
      </c>
      <c r="C87" s="91" t="s">
        <v>9</v>
      </c>
      <c r="D87" s="91" t="s">
        <v>284</v>
      </c>
      <c r="E87" s="91" t="s">
        <v>5</v>
      </c>
      <c r="F87" s="91"/>
      <c r="G87" s="16">
        <f>G88</f>
        <v>200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0</v>
      </c>
      <c r="Y87" s="59">
        <f t="shared" si="19"/>
        <v>0</v>
      </c>
      <c r="Z87" s="16">
        <f>Z88</f>
        <v>200</v>
      </c>
    </row>
    <row r="88" spans="1:26" ht="15.75" customHeight="1" outlineLevel="3" thickBot="1">
      <c r="A88" s="5" t="s">
        <v>111</v>
      </c>
      <c r="B88" s="21">
        <v>951</v>
      </c>
      <c r="C88" s="6" t="s">
        <v>9</v>
      </c>
      <c r="D88" s="6" t="s">
        <v>284</v>
      </c>
      <c r="E88" s="6" t="s">
        <v>110</v>
      </c>
      <c r="F88" s="6"/>
      <c r="G88" s="7">
        <v>200</v>
      </c>
      <c r="H88" s="31" t="e">
        <f aca="true" t="shared" si="20" ref="H88:X88">H89+H97+H106+H112+H115+H134+H141+H155</f>
        <v>#REF!</v>
      </c>
      <c r="I88" s="31" t="e">
        <f t="shared" si="20"/>
        <v>#REF!</v>
      </c>
      <c r="J88" s="31" t="e">
        <f t="shared" si="20"/>
        <v>#REF!</v>
      </c>
      <c r="K88" s="31" t="e">
        <f t="shared" si="20"/>
        <v>#REF!</v>
      </c>
      <c r="L88" s="31" t="e">
        <f t="shared" si="20"/>
        <v>#REF!</v>
      </c>
      <c r="M88" s="31" t="e">
        <f t="shared" si="20"/>
        <v>#REF!</v>
      </c>
      <c r="N88" s="31" t="e">
        <f t="shared" si="20"/>
        <v>#REF!</v>
      </c>
      <c r="O88" s="31" t="e">
        <f t="shared" si="20"/>
        <v>#REF!</v>
      </c>
      <c r="P88" s="31" t="e">
        <f t="shared" si="20"/>
        <v>#REF!</v>
      </c>
      <c r="Q88" s="31" t="e">
        <f t="shared" si="20"/>
        <v>#REF!</v>
      </c>
      <c r="R88" s="31" t="e">
        <f t="shared" si="20"/>
        <v>#REF!</v>
      </c>
      <c r="S88" s="31" t="e">
        <f t="shared" si="20"/>
        <v>#REF!</v>
      </c>
      <c r="T88" s="31" t="e">
        <f t="shared" si="20"/>
        <v>#REF!</v>
      </c>
      <c r="U88" s="31" t="e">
        <f t="shared" si="20"/>
        <v>#REF!</v>
      </c>
      <c r="V88" s="31" t="e">
        <f t="shared" si="20"/>
        <v>#REF!</v>
      </c>
      <c r="W88" s="31" t="e">
        <f t="shared" si="20"/>
        <v>#REF!</v>
      </c>
      <c r="X88" s="69" t="e">
        <f t="shared" si="20"/>
        <v>#REF!</v>
      </c>
      <c r="Y88" s="59" t="e">
        <f t="shared" si="19"/>
        <v>#REF!</v>
      </c>
      <c r="Z88" s="7">
        <v>200</v>
      </c>
    </row>
    <row r="89" spans="1:26" ht="16.5" outlineLevel="3" thickBot="1">
      <c r="A89" s="8" t="s">
        <v>29</v>
      </c>
      <c r="B89" s="19">
        <v>951</v>
      </c>
      <c r="C89" s="9" t="s">
        <v>67</v>
      </c>
      <c r="D89" s="9" t="s">
        <v>275</v>
      </c>
      <c r="E89" s="9" t="s">
        <v>5</v>
      </c>
      <c r="F89" s="9"/>
      <c r="G89" s="143">
        <f>G90+G145</f>
        <v>48371.5</v>
      </c>
      <c r="H89" s="32" t="e">
        <f>H90+#REF!</f>
        <v>#REF!</v>
      </c>
      <c r="I89" s="32" t="e">
        <f>I90+#REF!</f>
        <v>#REF!</v>
      </c>
      <c r="J89" s="32" t="e">
        <f>J90+#REF!</f>
        <v>#REF!</v>
      </c>
      <c r="K89" s="32" t="e">
        <f>K90+#REF!</f>
        <v>#REF!</v>
      </c>
      <c r="L89" s="32" t="e">
        <f>L90+#REF!</f>
        <v>#REF!</v>
      </c>
      <c r="M89" s="32" t="e">
        <f>M90+#REF!</f>
        <v>#REF!</v>
      </c>
      <c r="N89" s="32" t="e">
        <f>N90+#REF!</f>
        <v>#REF!</v>
      </c>
      <c r="O89" s="32" t="e">
        <f>O90+#REF!</f>
        <v>#REF!</v>
      </c>
      <c r="P89" s="32" t="e">
        <f>P90+#REF!</f>
        <v>#REF!</v>
      </c>
      <c r="Q89" s="32" t="e">
        <f>Q90+#REF!</f>
        <v>#REF!</v>
      </c>
      <c r="R89" s="32" t="e">
        <f>R90+#REF!</f>
        <v>#REF!</v>
      </c>
      <c r="S89" s="32" t="e">
        <f>S90+#REF!</f>
        <v>#REF!</v>
      </c>
      <c r="T89" s="32" t="e">
        <f>T90+#REF!</f>
        <v>#REF!</v>
      </c>
      <c r="U89" s="32" t="e">
        <f>U90+#REF!</f>
        <v>#REF!</v>
      </c>
      <c r="V89" s="32" t="e">
        <f>V90+#REF!</f>
        <v>#REF!</v>
      </c>
      <c r="W89" s="32" t="e">
        <f>W90+#REF!</f>
        <v>#REF!</v>
      </c>
      <c r="X89" s="70" t="e">
        <f>X90+#REF!</f>
        <v>#REF!</v>
      </c>
      <c r="Y89" s="59" t="e">
        <f t="shared" si="19"/>
        <v>#REF!</v>
      </c>
      <c r="Z89" s="143">
        <f>Z90+Z145</f>
        <v>49932</v>
      </c>
    </row>
    <row r="90" spans="1:26" ht="31.5" outlineLevel="4">
      <c r="A90" s="112" t="s">
        <v>138</v>
      </c>
      <c r="B90" s="19">
        <v>951</v>
      </c>
      <c r="C90" s="11" t="s">
        <v>67</v>
      </c>
      <c r="D90" s="11" t="s">
        <v>276</v>
      </c>
      <c r="E90" s="11" t="s">
        <v>5</v>
      </c>
      <c r="F90" s="11"/>
      <c r="G90" s="146">
        <f>G91</f>
        <v>42450.5</v>
      </c>
      <c r="H90" s="34" t="e">
        <f aca="true" t="shared" si="21" ref="H90:X90">H91</f>
        <v>#REF!</v>
      </c>
      <c r="I90" s="34" t="e">
        <f t="shared" si="21"/>
        <v>#REF!</v>
      </c>
      <c r="J90" s="34" t="e">
        <f t="shared" si="21"/>
        <v>#REF!</v>
      </c>
      <c r="K90" s="34" t="e">
        <f t="shared" si="21"/>
        <v>#REF!</v>
      </c>
      <c r="L90" s="34" t="e">
        <f t="shared" si="21"/>
        <v>#REF!</v>
      </c>
      <c r="M90" s="34" t="e">
        <f t="shared" si="21"/>
        <v>#REF!</v>
      </c>
      <c r="N90" s="34" t="e">
        <f t="shared" si="21"/>
        <v>#REF!</v>
      </c>
      <c r="O90" s="34" t="e">
        <f t="shared" si="21"/>
        <v>#REF!</v>
      </c>
      <c r="P90" s="34" t="e">
        <f t="shared" si="21"/>
        <v>#REF!</v>
      </c>
      <c r="Q90" s="34" t="e">
        <f t="shared" si="21"/>
        <v>#REF!</v>
      </c>
      <c r="R90" s="34" t="e">
        <f t="shared" si="21"/>
        <v>#REF!</v>
      </c>
      <c r="S90" s="34" t="e">
        <f t="shared" si="21"/>
        <v>#REF!</v>
      </c>
      <c r="T90" s="34" t="e">
        <f t="shared" si="21"/>
        <v>#REF!</v>
      </c>
      <c r="U90" s="34" t="e">
        <f t="shared" si="21"/>
        <v>#REF!</v>
      </c>
      <c r="V90" s="34" t="e">
        <f t="shared" si="21"/>
        <v>#REF!</v>
      </c>
      <c r="W90" s="34" t="e">
        <f t="shared" si="21"/>
        <v>#REF!</v>
      </c>
      <c r="X90" s="68" t="e">
        <f t="shared" si="21"/>
        <v>#REF!</v>
      </c>
      <c r="Y90" s="59" t="e">
        <f t="shared" si="19"/>
        <v>#REF!</v>
      </c>
      <c r="Z90" s="146">
        <f>Z91</f>
        <v>44225</v>
      </c>
    </row>
    <row r="91" spans="1:26" ht="32.25" outlineLevel="5" thickBot="1">
      <c r="A91" s="112" t="s">
        <v>139</v>
      </c>
      <c r="B91" s="19">
        <v>951</v>
      </c>
      <c r="C91" s="11" t="s">
        <v>67</v>
      </c>
      <c r="D91" s="11" t="s">
        <v>277</v>
      </c>
      <c r="E91" s="11" t="s">
        <v>5</v>
      </c>
      <c r="F91" s="11"/>
      <c r="G91" s="146">
        <f aca="true" t="shared" si="22" ref="G91:Z91">G92+G99+G107+G114+G112+G125+G132+G139</f>
        <v>42450.5</v>
      </c>
      <c r="H91" s="146" t="e">
        <f t="shared" si="22"/>
        <v>#REF!</v>
      </c>
      <c r="I91" s="146" t="e">
        <f t="shared" si="22"/>
        <v>#REF!</v>
      </c>
      <c r="J91" s="146" t="e">
        <f t="shared" si="22"/>
        <v>#REF!</v>
      </c>
      <c r="K91" s="146" t="e">
        <f t="shared" si="22"/>
        <v>#REF!</v>
      </c>
      <c r="L91" s="146" t="e">
        <f t="shared" si="22"/>
        <v>#REF!</v>
      </c>
      <c r="M91" s="146" t="e">
        <f t="shared" si="22"/>
        <v>#REF!</v>
      </c>
      <c r="N91" s="146" t="e">
        <f t="shared" si="22"/>
        <v>#REF!</v>
      </c>
      <c r="O91" s="146" t="e">
        <f t="shared" si="22"/>
        <v>#REF!</v>
      </c>
      <c r="P91" s="146" t="e">
        <f t="shared" si="22"/>
        <v>#REF!</v>
      </c>
      <c r="Q91" s="146" t="e">
        <f t="shared" si="22"/>
        <v>#REF!</v>
      </c>
      <c r="R91" s="146" t="e">
        <f t="shared" si="22"/>
        <v>#REF!</v>
      </c>
      <c r="S91" s="146" t="e">
        <f t="shared" si="22"/>
        <v>#REF!</v>
      </c>
      <c r="T91" s="146" t="e">
        <f t="shared" si="22"/>
        <v>#REF!</v>
      </c>
      <c r="U91" s="146" t="e">
        <f t="shared" si="22"/>
        <v>#REF!</v>
      </c>
      <c r="V91" s="146" t="e">
        <f t="shared" si="22"/>
        <v>#REF!</v>
      </c>
      <c r="W91" s="146" t="e">
        <f t="shared" si="22"/>
        <v>#REF!</v>
      </c>
      <c r="X91" s="146" t="e">
        <f t="shared" si="22"/>
        <v>#REF!</v>
      </c>
      <c r="Y91" s="146" t="e">
        <f t="shared" si="22"/>
        <v>#REF!</v>
      </c>
      <c r="Z91" s="146">
        <f t="shared" si="22"/>
        <v>44225</v>
      </c>
    </row>
    <row r="92" spans="1:26" ht="18.75" customHeight="1" outlineLevel="5">
      <c r="A92" s="94" t="s">
        <v>30</v>
      </c>
      <c r="B92" s="90">
        <v>951</v>
      </c>
      <c r="C92" s="91" t="s">
        <v>67</v>
      </c>
      <c r="D92" s="91" t="s">
        <v>285</v>
      </c>
      <c r="E92" s="91" t="s">
        <v>5</v>
      </c>
      <c r="F92" s="91"/>
      <c r="G92" s="145">
        <f>G93+G97</f>
        <v>1430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5">
        <f>Z93+Z97</f>
        <v>1430</v>
      </c>
    </row>
    <row r="93" spans="1:26" ht="32.25" outlineLevel="5" thickBot="1">
      <c r="A93" s="5" t="s">
        <v>94</v>
      </c>
      <c r="B93" s="21">
        <v>951</v>
      </c>
      <c r="C93" s="6" t="s">
        <v>67</v>
      </c>
      <c r="D93" s="6" t="s">
        <v>285</v>
      </c>
      <c r="E93" s="6" t="s">
        <v>91</v>
      </c>
      <c r="F93" s="6"/>
      <c r="G93" s="149">
        <f>G94+G95+G96</f>
        <v>1184.2</v>
      </c>
      <c r="H93" s="149">
        <f aca="true" t="shared" si="23" ref="H93:Z93">H94+H95+H96</f>
        <v>0</v>
      </c>
      <c r="I93" s="149">
        <f t="shared" si="23"/>
        <v>0</v>
      </c>
      <c r="J93" s="149">
        <f t="shared" si="23"/>
        <v>0</v>
      </c>
      <c r="K93" s="149">
        <f t="shared" si="23"/>
        <v>0</v>
      </c>
      <c r="L93" s="149">
        <f t="shared" si="23"/>
        <v>0</v>
      </c>
      <c r="M93" s="149">
        <f t="shared" si="23"/>
        <v>0</v>
      </c>
      <c r="N93" s="149">
        <f t="shared" si="23"/>
        <v>0</v>
      </c>
      <c r="O93" s="149">
        <f t="shared" si="23"/>
        <v>0</v>
      </c>
      <c r="P93" s="149">
        <f t="shared" si="23"/>
        <v>0</v>
      </c>
      <c r="Q93" s="149">
        <f t="shared" si="23"/>
        <v>0</v>
      </c>
      <c r="R93" s="149">
        <f t="shared" si="23"/>
        <v>0</v>
      </c>
      <c r="S93" s="149">
        <f t="shared" si="23"/>
        <v>0</v>
      </c>
      <c r="T93" s="149">
        <f t="shared" si="23"/>
        <v>0</v>
      </c>
      <c r="U93" s="149">
        <f t="shared" si="23"/>
        <v>0</v>
      </c>
      <c r="V93" s="149">
        <f t="shared" si="23"/>
        <v>0</v>
      </c>
      <c r="W93" s="149">
        <f t="shared" si="23"/>
        <v>0</v>
      </c>
      <c r="X93" s="149">
        <f t="shared" si="23"/>
        <v>0</v>
      </c>
      <c r="Y93" s="149">
        <f t="shared" si="23"/>
        <v>0</v>
      </c>
      <c r="Z93" s="149">
        <f t="shared" si="23"/>
        <v>1184.2</v>
      </c>
    </row>
    <row r="94" spans="1:26" ht="32.25" outlineLevel="5" thickBot="1">
      <c r="A94" s="88" t="s">
        <v>271</v>
      </c>
      <c r="B94" s="92">
        <v>951</v>
      </c>
      <c r="C94" s="93" t="s">
        <v>67</v>
      </c>
      <c r="D94" s="93" t="s">
        <v>285</v>
      </c>
      <c r="E94" s="93" t="s">
        <v>92</v>
      </c>
      <c r="F94" s="93"/>
      <c r="G94" s="144">
        <v>909.5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  <c r="Z94" s="144">
        <v>909.5</v>
      </c>
    </row>
    <row r="95" spans="1:26" ht="48" outlineLevel="5" thickBot="1">
      <c r="A95" s="88" t="s">
        <v>273</v>
      </c>
      <c r="B95" s="92">
        <v>951</v>
      </c>
      <c r="C95" s="93" t="s">
        <v>67</v>
      </c>
      <c r="D95" s="93" t="s">
        <v>285</v>
      </c>
      <c r="E95" s="93" t="s">
        <v>93</v>
      </c>
      <c r="F95" s="93"/>
      <c r="G95" s="144">
        <v>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  <c r="Z95" s="144">
        <v>0</v>
      </c>
    </row>
    <row r="96" spans="1:26" ht="48" outlineLevel="5" thickBot="1">
      <c r="A96" s="88" t="s">
        <v>267</v>
      </c>
      <c r="B96" s="92">
        <v>951</v>
      </c>
      <c r="C96" s="93" t="s">
        <v>67</v>
      </c>
      <c r="D96" s="93" t="s">
        <v>285</v>
      </c>
      <c r="E96" s="93" t="s">
        <v>268</v>
      </c>
      <c r="F96" s="93"/>
      <c r="G96" s="144">
        <v>274.7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  <c r="Z96" s="144">
        <v>274.7</v>
      </c>
    </row>
    <row r="97" spans="1:26" ht="35.25" customHeight="1" outlineLevel="6" thickBot="1">
      <c r="A97" s="5" t="s">
        <v>101</v>
      </c>
      <c r="B97" s="21">
        <v>951</v>
      </c>
      <c r="C97" s="6" t="s">
        <v>67</v>
      </c>
      <c r="D97" s="6" t="s">
        <v>285</v>
      </c>
      <c r="E97" s="6" t="s">
        <v>95</v>
      </c>
      <c r="F97" s="6"/>
      <c r="G97" s="149">
        <f>G98</f>
        <v>245.8</v>
      </c>
      <c r="H97" s="32">
        <f aca="true" t="shared" si="24" ref="H97:P97">H98</f>
        <v>0</v>
      </c>
      <c r="I97" s="32">
        <f t="shared" si="24"/>
        <v>0</v>
      </c>
      <c r="J97" s="32">
        <f t="shared" si="24"/>
        <v>0</v>
      </c>
      <c r="K97" s="32">
        <f t="shared" si="24"/>
        <v>0</v>
      </c>
      <c r="L97" s="32">
        <f t="shared" si="24"/>
        <v>0</v>
      </c>
      <c r="M97" s="32">
        <f t="shared" si="24"/>
        <v>0</v>
      </c>
      <c r="N97" s="32">
        <f t="shared" si="24"/>
        <v>0</v>
      </c>
      <c r="O97" s="32">
        <f t="shared" si="24"/>
        <v>0</v>
      </c>
      <c r="P97" s="32">
        <f t="shared" si="24"/>
        <v>0</v>
      </c>
      <c r="Q97" s="32">
        <f aca="true" t="shared" si="25" ref="Q97:W97">Q98</f>
        <v>0</v>
      </c>
      <c r="R97" s="32">
        <f t="shared" si="25"/>
        <v>0</v>
      </c>
      <c r="S97" s="32">
        <f t="shared" si="25"/>
        <v>0</v>
      </c>
      <c r="T97" s="32">
        <f t="shared" si="25"/>
        <v>0</v>
      </c>
      <c r="U97" s="32">
        <f t="shared" si="25"/>
        <v>0</v>
      </c>
      <c r="V97" s="32">
        <f t="shared" si="25"/>
        <v>0</v>
      </c>
      <c r="W97" s="32">
        <f t="shared" si="25"/>
        <v>0</v>
      </c>
      <c r="X97" s="67">
        <f>X98</f>
        <v>9539.0701</v>
      </c>
      <c r="Y97" s="59">
        <f>X97/G97*100</f>
        <v>3880.8259153783565</v>
      </c>
      <c r="Z97" s="149">
        <f>Z98</f>
        <v>245.8</v>
      </c>
    </row>
    <row r="98" spans="1:26" ht="32.25" outlineLevel="4" thickBot="1">
      <c r="A98" s="88" t="s">
        <v>103</v>
      </c>
      <c r="B98" s="92">
        <v>951</v>
      </c>
      <c r="C98" s="93" t="s">
        <v>67</v>
      </c>
      <c r="D98" s="93" t="s">
        <v>285</v>
      </c>
      <c r="E98" s="93" t="s">
        <v>97</v>
      </c>
      <c r="F98" s="93"/>
      <c r="G98" s="144">
        <v>245.8</v>
      </c>
      <c r="H98" s="34">
        <f aca="true" t="shared" si="26" ref="H98:X98">H99</f>
        <v>0</v>
      </c>
      <c r="I98" s="34">
        <f t="shared" si="26"/>
        <v>0</v>
      </c>
      <c r="J98" s="34">
        <f t="shared" si="26"/>
        <v>0</v>
      </c>
      <c r="K98" s="34">
        <f t="shared" si="26"/>
        <v>0</v>
      </c>
      <c r="L98" s="34">
        <f t="shared" si="26"/>
        <v>0</v>
      </c>
      <c r="M98" s="34">
        <f t="shared" si="26"/>
        <v>0</v>
      </c>
      <c r="N98" s="34">
        <f t="shared" si="26"/>
        <v>0</v>
      </c>
      <c r="O98" s="34">
        <f t="shared" si="26"/>
        <v>0</v>
      </c>
      <c r="P98" s="34">
        <f t="shared" si="26"/>
        <v>0</v>
      </c>
      <c r="Q98" s="34">
        <f t="shared" si="26"/>
        <v>0</v>
      </c>
      <c r="R98" s="34">
        <f t="shared" si="26"/>
        <v>0</v>
      </c>
      <c r="S98" s="34">
        <f t="shared" si="26"/>
        <v>0</v>
      </c>
      <c r="T98" s="34">
        <f t="shared" si="26"/>
        <v>0</v>
      </c>
      <c r="U98" s="34">
        <f t="shared" si="26"/>
        <v>0</v>
      </c>
      <c r="V98" s="34">
        <f t="shared" si="26"/>
        <v>0</v>
      </c>
      <c r="W98" s="34">
        <f t="shared" si="26"/>
        <v>0</v>
      </c>
      <c r="X98" s="64">
        <f t="shared" si="26"/>
        <v>9539.0701</v>
      </c>
      <c r="Y98" s="59">
        <f>X98/G98*100</f>
        <v>3880.8259153783565</v>
      </c>
      <c r="Z98" s="144">
        <v>245.8</v>
      </c>
    </row>
    <row r="99" spans="1:26" ht="47.25" outlineLevel="5">
      <c r="A99" s="113" t="s">
        <v>210</v>
      </c>
      <c r="B99" s="90">
        <v>951</v>
      </c>
      <c r="C99" s="91" t="s">
        <v>67</v>
      </c>
      <c r="D99" s="91" t="s">
        <v>279</v>
      </c>
      <c r="E99" s="91" t="s">
        <v>5</v>
      </c>
      <c r="F99" s="91"/>
      <c r="G99" s="145">
        <f>G100+G104</f>
        <v>16393</v>
      </c>
      <c r="H99" s="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44"/>
      <c r="X99" s="65">
        <v>9539.0701</v>
      </c>
      <c r="Y99" s="59">
        <f>X99/G99*100</f>
        <v>58.189898737265914</v>
      </c>
      <c r="Z99" s="145">
        <f>Z100+Z104</f>
        <v>18313</v>
      </c>
    </row>
    <row r="100" spans="1:26" ht="32.25" outlineLevel="5" thickBot="1">
      <c r="A100" s="5" t="s">
        <v>94</v>
      </c>
      <c r="B100" s="21">
        <v>951</v>
      </c>
      <c r="C100" s="6" t="s">
        <v>67</v>
      </c>
      <c r="D100" s="6" t="s">
        <v>279</v>
      </c>
      <c r="E100" s="6" t="s">
        <v>91</v>
      </c>
      <c r="F100" s="6"/>
      <c r="G100" s="149">
        <f>G101+G102+G103</f>
        <v>16259</v>
      </c>
      <c r="H100" s="149">
        <f aca="true" t="shared" si="27" ref="H100:Z100">H101+H102+H103</f>
        <v>0</v>
      </c>
      <c r="I100" s="149">
        <f t="shared" si="27"/>
        <v>0</v>
      </c>
      <c r="J100" s="149">
        <f t="shared" si="27"/>
        <v>0</v>
      </c>
      <c r="K100" s="149">
        <f t="shared" si="27"/>
        <v>0</v>
      </c>
      <c r="L100" s="149">
        <f t="shared" si="27"/>
        <v>0</v>
      </c>
      <c r="M100" s="149">
        <f t="shared" si="27"/>
        <v>0</v>
      </c>
      <c r="N100" s="149">
        <f t="shared" si="27"/>
        <v>0</v>
      </c>
      <c r="O100" s="149">
        <f t="shared" si="27"/>
        <v>0</v>
      </c>
      <c r="P100" s="149">
        <f t="shared" si="27"/>
        <v>0</v>
      </c>
      <c r="Q100" s="149">
        <f t="shared" si="27"/>
        <v>0</v>
      </c>
      <c r="R100" s="149">
        <f t="shared" si="27"/>
        <v>0</v>
      </c>
      <c r="S100" s="149">
        <f t="shared" si="27"/>
        <v>0</v>
      </c>
      <c r="T100" s="149">
        <f t="shared" si="27"/>
        <v>0</v>
      </c>
      <c r="U100" s="149">
        <f t="shared" si="27"/>
        <v>0</v>
      </c>
      <c r="V100" s="149">
        <f t="shared" si="27"/>
        <v>0</v>
      </c>
      <c r="W100" s="149">
        <f t="shared" si="27"/>
        <v>0</v>
      </c>
      <c r="X100" s="149">
        <f t="shared" si="27"/>
        <v>0</v>
      </c>
      <c r="Y100" s="149">
        <f t="shared" si="27"/>
        <v>0</v>
      </c>
      <c r="Z100" s="149">
        <f t="shared" si="27"/>
        <v>18179</v>
      </c>
    </row>
    <row r="101" spans="1:26" ht="32.25" outlineLevel="5" thickBot="1">
      <c r="A101" s="88" t="s">
        <v>271</v>
      </c>
      <c r="B101" s="92">
        <v>951</v>
      </c>
      <c r="C101" s="93" t="s">
        <v>67</v>
      </c>
      <c r="D101" s="93" t="s">
        <v>279</v>
      </c>
      <c r="E101" s="93" t="s">
        <v>92</v>
      </c>
      <c r="F101" s="93"/>
      <c r="G101" s="144">
        <v>12487.2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  <c r="Z101" s="144">
        <v>13831.2</v>
      </c>
    </row>
    <row r="102" spans="1:26" ht="48" outlineLevel="5" thickBot="1">
      <c r="A102" s="88" t="s">
        <v>273</v>
      </c>
      <c r="B102" s="92">
        <v>951</v>
      </c>
      <c r="C102" s="93" t="s">
        <v>67</v>
      </c>
      <c r="D102" s="93" t="s">
        <v>279</v>
      </c>
      <c r="E102" s="93" t="s">
        <v>93</v>
      </c>
      <c r="F102" s="93"/>
      <c r="G102" s="98">
        <v>2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  <c r="Z102" s="98">
        <v>2</v>
      </c>
    </row>
    <row r="103" spans="1:26" ht="48" outlineLevel="5" thickBot="1">
      <c r="A103" s="88" t="s">
        <v>267</v>
      </c>
      <c r="B103" s="92">
        <v>951</v>
      </c>
      <c r="C103" s="93" t="s">
        <v>67</v>
      </c>
      <c r="D103" s="93" t="s">
        <v>279</v>
      </c>
      <c r="E103" s="93" t="s">
        <v>268</v>
      </c>
      <c r="F103" s="93"/>
      <c r="G103" s="98">
        <v>3769.8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  <c r="Z103" s="98">
        <v>4345.8</v>
      </c>
    </row>
    <row r="104" spans="1:26" ht="32.25" outlineLevel="5" thickBot="1">
      <c r="A104" s="5" t="s">
        <v>101</v>
      </c>
      <c r="B104" s="21">
        <v>951</v>
      </c>
      <c r="C104" s="6" t="s">
        <v>67</v>
      </c>
      <c r="D104" s="6" t="s">
        <v>279</v>
      </c>
      <c r="E104" s="6" t="s">
        <v>95</v>
      </c>
      <c r="F104" s="6"/>
      <c r="G104" s="7">
        <f>G105+G106</f>
        <v>134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  <c r="Z104" s="7">
        <f>Z105+Z106</f>
        <v>134</v>
      </c>
    </row>
    <row r="105" spans="1:26" ht="32.25" outlineLevel="5" thickBot="1">
      <c r="A105" s="88" t="s">
        <v>102</v>
      </c>
      <c r="B105" s="92">
        <v>951</v>
      </c>
      <c r="C105" s="93" t="s">
        <v>67</v>
      </c>
      <c r="D105" s="93" t="s">
        <v>279</v>
      </c>
      <c r="E105" s="93" t="s">
        <v>96</v>
      </c>
      <c r="F105" s="93"/>
      <c r="G105" s="98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  <c r="Z105" s="98">
        <v>0</v>
      </c>
    </row>
    <row r="106" spans="1:26" ht="32.25" outlineLevel="6" thickBot="1">
      <c r="A106" s="88" t="s">
        <v>103</v>
      </c>
      <c r="B106" s="92">
        <v>951</v>
      </c>
      <c r="C106" s="93" t="s">
        <v>67</v>
      </c>
      <c r="D106" s="93" t="s">
        <v>279</v>
      </c>
      <c r="E106" s="93" t="s">
        <v>97</v>
      </c>
      <c r="F106" s="93"/>
      <c r="G106" s="98">
        <v>134</v>
      </c>
      <c r="H106" s="32">
        <f aca="true" t="shared" si="28" ref="H106:W106">H107</f>
        <v>0</v>
      </c>
      <c r="I106" s="32">
        <f t="shared" si="28"/>
        <v>0</v>
      </c>
      <c r="J106" s="32">
        <f t="shared" si="28"/>
        <v>0</v>
      </c>
      <c r="K106" s="32">
        <f t="shared" si="28"/>
        <v>0</v>
      </c>
      <c r="L106" s="32">
        <f t="shared" si="28"/>
        <v>0</v>
      </c>
      <c r="M106" s="32">
        <f t="shared" si="28"/>
        <v>0</v>
      </c>
      <c r="N106" s="32">
        <f t="shared" si="28"/>
        <v>0</v>
      </c>
      <c r="O106" s="32">
        <f t="shared" si="28"/>
        <v>0</v>
      </c>
      <c r="P106" s="32">
        <f t="shared" si="28"/>
        <v>0</v>
      </c>
      <c r="Q106" s="32">
        <f t="shared" si="28"/>
        <v>0</v>
      </c>
      <c r="R106" s="32">
        <f t="shared" si="28"/>
        <v>0</v>
      </c>
      <c r="S106" s="32">
        <f t="shared" si="28"/>
        <v>0</v>
      </c>
      <c r="T106" s="32">
        <f t="shared" si="28"/>
        <v>0</v>
      </c>
      <c r="U106" s="32">
        <f t="shared" si="28"/>
        <v>0</v>
      </c>
      <c r="V106" s="32">
        <f t="shared" si="28"/>
        <v>0</v>
      </c>
      <c r="W106" s="32">
        <f t="shared" si="28"/>
        <v>0</v>
      </c>
      <c r="X106" s="67">
        <f>X107</f>
        <v>277.89792</v>
      </c>
      <c r="Y106" s="59">
        <f>X106/G106*100</f>
        <v>207.38650746268655</v>
      </c>
      <c r="Z106" s="98">
        <v>134</v>
      </c>
    </row>
    <row r="107" spans="1:26" ht="46.5" customHeight="1" outlineLevel="4" thickBot="1">
      <c r="A107" s="94" t="s">
        <v>142</v>
      </c>
      <c r="B107" s="90">
        <v>951</v>
      </c>
      <c r="C107" s="91" t="s">
        <v>67</v>
      </c>
      <c r="D107" s="91" t="s">
        <v>286</v>
      </c>
      <c r="E107" s="91" t="s">
        <v>5</v>
      </c>
      <c r="F107" s="91"/>
      <c r="G107" s="16">
        <f>G108+G110</f>
        <v>700</v>
      </c>
      <c r="H107" s="34">
        <f aca="true" t="shared" si="29" ref="H107:X107">H108</f>
        <v>0</v>
      </c>
      <c r="I107" s="34">
        <f t="shared" si="29"/>
        <v>0</v>
      </c>
      <c r="J107" s="34">
        <f t="shared" si="29"/>
        <v>0</v>
      </c>
      <c r="K107" s="34">
        <f t="shared" si="29"/>
        <v>0</v>
      </c>
      <c r="L107" s="34">
        <f t="shared" si="29"/>
        <v>0</v>
      </c>
      <c r="M107" s="34">
        <f t="shared" si="29"/>
        <v>0</v>
      </c>
      <c r="N107" s="34">
        <f t="shared" si="29"/>
        <v>0</v>
      </c>
      <c r="O107" s="34">
        <f t="shared" si="29"/>
        <v>0</v>
      </c>
      <c r="P107" s="34">
        <f t="shared" si="29"/>
        <v>0</v>
      </c>
      <c r="Q107" s="34">
        <f t="shared" si="29"/>
        <v>0</v>
      </c>
      <c r="R107" s="34">
        <f t="shared" si="29"/>
        <v>0</v>
      </c>
      <c r="S107" s="34">
        <f t="shared" si="29"/>
        <v>0</v>
      </c>
      <c r="T107" s="34">
        <f t="shared" si="29"/>
        <v>0</v>
      </c>
      <c r="U107" s="34">
        <f t="shared" si="29"/>
        <v>0</v>
      </c>
      <c r="V107" s="34">
        <f t="shared" si="29"/>
        <v>0</v>
      </c>
      <c r="W107" s="34">
        <f t="shared" si="29"/>
        <v>0</v>
      </c>
      <c r="X107" s="68">
        <f t="shared" si="29"/>
        <v>277.89792</v>
      </c>
      <c r="Y107" s="59">
        <f>X107/G107*100</f>
        <v>39.69970285714285</v>
      </c>
      <c r="Z107" s="16">
        <f>Z108+Z110</f>
        <v>250</v>
      </c>
    </row>
    <row r="108" spans="1:26" ht="32.25" outlineLevel="5" thickBot="1">
      <c r="A108" s="5" t="s">
        <v>101</v>
      </c>
      <c r="B108" s="21">
        <v>951</v>
      </c>
      <c r="C108" s="6" t="s">
        <v>67</v>
      </c>
      <c r="D108" s="6" t="s">
        <v>286</v>
      </c>
      <c r="E108" s="6" t="s">
        <v>95</v>
      </c>
      <c r="F108" s="6"/>
      <c r="G108" s="7">
        <f>G109</f>
        <v>700</v>
      </c>
      <c r="H108" s="26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44"/>
      <c r="X108" s="65">
        <v>277.89792</v>
      </c>
      <c r="Y108" s="59">
        <f>X108/G108*100</f>
        <v>39.69970285714285</v>
      </c>
      <c r="Z108" s="7">
        <f>Z109</f>
        <v>250</v>
      </c>
    </row>
    <row r="109" spans="1:26" ht="32.25" outlineLevel="5" thickBot="1">
      <c r="A109" s="88" t="s">
        <v>103</v>
      </c>
      <c r="B109" s="92">
        <v>951</v>
      </c>
      <c r="C109" s="93" t="s">
        <v>67</v>
      </c>
      <c r="D109" s="93" t="s">
        <v>286</v>
      </c>
      <c r="E109" s="93" t="s">
        <v>97</v>
      </c>
      <c r="F109" s="93"/>
      <c r="G109" s="98">
        <v>700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  <c r="Z109" s="98">
        <v>250</v>
      </c>
    </row>
    <row r="110" spans="1:26" ht="16.5" outlineLevel="5" thickBot="1">
      <c r="A110" s="5" t="s">
        <v>104</v>
      </c>
      <c r="B110" s="21">
        <v>951</v>
      </c>
      <c r="C110" s="6" t="s">
        <v>67</v>
      </c>
      <c r="D110" s="6" t="s">
        <v>286</v>
      </c>
      <c r="E110" s="6" t="s">
        <v>98</v>
      </c>
      <c r="F110" s="6"/>
      <c r="G110" s="7">
        <f>G111</f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  <c r="Z110" s="7">
        <f>Z111</f>
        <v>0</v>
      </c>
    </row>
    <row r="111" spans="1:26" ht="16.5" outlineLevel="5" thickBot="1">
      <c r="A111" s="88" t="s">
        <v>106</v>
      </c>
      <c r="B111" s="92">
        <v>951</v>
      </c>
      <c r="C111" s="93" t="s">
        <v>67</v>
      </c>
      <c r="D111" s="93" t="s">
        <v>286</v>
      </c>
      <c r="E111" s="93" t="s">
        <v>100</v>
      </c>
      <c r="F111" s="93"/>
      <c r="G111" s="98">
        <v>0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  <c r="Z111" s="98">
        <v>0</v>
      </c>
    </row>
    <row r="112" spans="1:26" ht="19.5" customHeight="1" outlineLevel="6" thickBot="1">
      <c r="A112" s="94" t="s">
        <v>143</v>
      </c>
      <c r="B112" s="90">
        <v>951</v>
      </c>
      <c r="C112" s="91" t="s">
        <v>67</v>
      </c>
      <c r="D112" s="91" t="s">
        <v>281</v>
      </c>
      <c r="E112" s="91" t="s">
        <v>5</v>
      </c>
      <c r="F112" s="91"/>
      <c r="G112" s="145">
        <f>G113</f>
        <v>0</v>
      </c>
      <c r="H112" s="32" t="e">
        <f>#REF!+H113</f>
        <v>#REF!</v>
      </c>
      <c r="I112" s="32" t="e">
        <f>#REF!+I113</f>
        <v>#REF!</v>
      </c>
      <c r="J112" s="32" t="e">
        <f>#REF!+J113</f>
        <v>#REF!</v>
      </c>
      <c r="K112" s="32" t="e">
        <f>#REF!+K113</f>
        <v>#REF!</v>
      </c>
      <c r="L112" s="32" t="e">
        <f>#REF!+L113</f>
        <v>#REF!</v>
      </c>
      <c r="M112" s="32" t="e">
        <f>#REF!+M113</f>
        <v>#REF!</v>
      </c>
      <c r="N112" s="32" t="e">
        <f>#REF!+N113</f>
        <v>#REF!</v>
      </c>
      <c r="O112" s="32" t="e">
        <f>#REF!+O113</f>
        <v>#REF!</v>
      </c>
      <c r="P112" s="32" t="e">
        <f>#REF!+P113</f>
        <v>#REF!</v>
      </c>
      <c r="Q112" s="32" t="e">
        <f>#REF!+Q113</f>
        <v>#REF!</v>
      </c>
      <c r="R112" s="32" t="e">
        <f>#REF!+R113</f>
        <v>#REF!</v>
      </c>
      <c r="S112" s="32" t="e">
        <f>#REF!+S113</f>
        <v>#REF!</v>
      </c>
      <c r="T112" s="32" t="e">
        <f>#REF!+T113</f>
        <v>#REF!</v>
      </c>
      <c r="U112" s="32" t="e">
        <f>#REF!+U113</f>
        <v>#REF!</v>
      </c>
      <c r="V112" s="32" t="e">
        <f>#REF!+V113</f>
        <v>#REF!</v>
      </c>
      <c r="W112" s="32" t="e">
        <f>#REF!+W113</f>
        <v>#REF!</v>
      </c>
      <c r="X112" s="70" t="e">
        <f>#REF!+X113</f>
        <v>#REF!</v>
      </c>
      <c r="Y112" s="59" t="e">
        <f>X112/G112*100</f>
        <v>#REF!</v>
      </c>
      <c r="Z112" s="145">
        <f>Z113</f>
        <v>0</v>
      </c>
    </row>
    <row r="113" spans="1:26" ht="16.5" customHeight="1" outlineLevel="4" thickBot="1">
      <c r="A113" s="5" t="s">
        <v>112</v>
      </c>
      <c r="B113" s="21">
        <v>951</v>
      </c>
      <c r="C113" s="6" t="s">
        <v>67</v>
      </c>
      <c r="D113" s="6" t="s">
        <v>281</v>
      </c>
      <c r="E113" s="6" t="s">
        <v>234</v>
      </c>
      <c r="F113" s="6"/>
      <c r="G113" s="149">
        <v>0</v>
      </c>
      <c r="H113" s="34">
        <f aca="true" t="shared" si="30" ref="H113:W113">H114</f>
        <v>0</v>
      </c>
      <c r="I113" s="34">
        <f t="shared" si="30"/>
        <v>0</v>
      </c>
      <c r="J113" s="34">
        <f t="shared" si="30"/>
        <v>0</v>
      </c>
      <c r="K113" s="34">
        <f t="shared" si="30"/>
        <v>0</v>
      </c>
      <c r="L113" s="34">
        <f t="shared" si="30"/>
        <v>0</v>
      </c>
      <c r="M113" s="34">
        <f t="shared" si="30"/>
        <v>0</v>
      </c>
      <c r="N113" s="34">
        <f t="shared" si="30"/>
        <v>0</v>
      </c>
      <c r="O113" s="34">
        <f t="shared" si="30"/>
        <v>0</v>
      </c>
      <c r="P113" s="34">
        <f t="shared" si="30"/>
        <v>0</v>
      </c>
      <c r="Q113" s="34">
        <f t="shared" si="30"/>
        <v>0</v>
      </c>
      <c r="R113" s="34">
        <f t="shared" si="30"/>
        <v>0</v>
      </c>
      <c r="S113" s="34">
        <f t="shared" si="30"/>
        <v>0</v>
      </c>
      <c r="T113" s="34">
        <f t="shared" si="30"/>
        <v>0</v>
      </c>
      <c r="U113" s="34">
        <f t="shared" si="30"/>
        <v>0</v>
      </c>
      <c r="V113" s="34">
        <f t="shared" si="30"/>
        <v>0</v>
      </c>
      <c r="W113" s="34">
        <f t="shared" si="30"/>
        <v>0</v>
      </c>
      <c r="X113" s="64">
        <f>X114</f>
        <v>1067.9833</v>
      </c>
      <c r="Y113" s="59" t="e">
        <f>X113/G113*100</f>
        <v>#DIV/0!</v>
      </c>
      <c r="Z113" s="149">
        <v>0</v>
      </c>
    </row>
    <row r="114" spans="1:26" ht="31.5" outlineLevel="5">
      <c r="A114" s="94" t="s">
        <v>144</v>
      </c>
      <c r="B114" s="90">
        <v>951</v>
      </c>
      <c r="C114" s="91" t="s">
        <v>67</v>
      </c>
      <c r="D114" s="91" t="s">
        <v>287</v>
      </c>
      <c r="E114" s="91" t="s">
        <v>5</v>
      </c>
      <c r="F114" s="91"/>
      <c r="G114" s="16">
        <f>G115+G119+G122</f>
        <v>21734.1</v>
      </c>
      <c r="H114" s="26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44"/>
      <c r="X114" s="65">
        <v>1067.9833</v>
      </c>
      <c r="Y114" s="59">
        <f>X114/G114*100</f>
        <v>4.9138602472612165</v>
      </c>
      <c r="Z114" s="16">
        <f>Z115+Z119+Z122</f>
        <v>22038.6</v>
      </c>
    </row>
    <row r="115" spans="1:26" ht="18.75" customHeight="1" outlineLevel="6" thickBot="1">
      <c r="A115" s="5" t="s">
        <v>114</v>
      </c>
      <c r="B115" s="21">
        <v>951</v>
      </c>
      <c r="C115" s="6" t="s">
        <v>67</v>
      </c>
      <c r="D115" s="6" t="s">
        <v>287</v>
      </c>
      <c r="E115" s="6" t="s">
        <v>113</v>
      </c>
      <c r="F115" s="6"/>
      <c r="G115" s="7">
        <f>G116+G117+G118</f>
        <v>12475.5</v>
      </c>
      <c r="H115" s="7">
        <f aca="true" t="shared" si="31" ref="H115:Z115">H116+H117+H118</f>
        <v>0</v>
      </c>
      <c r="I115" s="7">
        <f t="shared" si="31"/>
        <v>0</v>
      </c>
      <c r="J115" s="7">
        <f t="shared" si="31"/>
        <v>0</v>
      </c>
      <c r="K115" s="7">
        <f t="shared" si="31"/>
        <v>0</v>
      </c>
      <c r="L115" s="7">
        <f t="shared" si="31"/>
        <v>0</v>
      </c>
      <c r="M115" s="7">
        <f t="shared" si="31"/>
        <v>0</v>
      </c>
      <c r="N115" s="7">
        <f t="shared" si="31"/>
        <v>0</v>
      </c>
      <c r="O115" s="7">
        <f t="shared" si="31"/>
        <v>0</v>
      </c>
      <c r="P115" s="7">
        <f t="shared" si="31"/>
        <v>0</v>
      </c>
      <c r="Q115" s="7">
        <f t="shared" si="31"/>
        <v>0</v>
      </c>
      <c r="R115" s="7">
        <f t="shared" si="31"/>
        <v>0</v>
      </c>
      <c r="S115" s="7">
        <f t="shared" si="31"/>
        <v>0</v>
      </c>
      <c r="T115" s="7">
        <f t="shared" si="31"/>
        <v>0</v>
      </c>
      <c r="U115" s="7">
        <f t="shared" si="31"/>
        <v>0</v>
      </c>
      <c r="V115" s="7">
        <f t="shared" si="31"/>
        <v>0</v>
      </c>
      <c r="W115" s="7">
        <f t="shared" si="31"/>
        <v>0</v>
      </c>
      <c r="X115" s="7">
        <f t="shared" si="31"/>
        <v>32481.00296</v>
      </c>
      <c r="Y115" s="7" t="e">
        <f t="shared" si="31"/>
        <v>#DIV/0!</v>
      </c>
      <c r="Z115" s="7">
        <f t="shared" si="31"/>
        <v>12779</v>
      </c>
    </row>
    <row r="116" spans="1:26" ht="16.5" outlineLevel="6" thickBot="1">
      <c r="A116" s="88" t="s">
        <v>272</v>
      </c>
      <c r="B116" s="92">
        <v>951</v>
      </c>
      <c r="C116" s="93" t="s">
        <v>67</v>
      </c>
      <c r="D116" s="93" t="s">
        <v>287</v>
      </c>
      <c r="E116" s="93" t="s">
        <v>115</v>
      </c>
      <c r="F116" s="93"/>
      <c r="G116" s="98">
        <v>9408</v>
      </c>
      <c r="H116" s="35">
        <f aca="true" t="shared" si="32" ref="H116:X116">H117</f>
        <v>0</v>
      </c>
      <c r="I116" s="35">
        <f t="shared" si="32"/>
        <v>0</v>
      </c>
      <c r="J116" s="35">
        <f t="shared" si="32"/>
        <v>0</v>
      </c>
      <c r="K116" s="35">
        <f t="shared" si="32"/>
        <v>0</v>
      </c>
      <c r="L116" s="35">
        <f t="shared" si="32"/>
        <v>0</v>
      </c>
      <c r="M116" s="35">
        <f t="shared" si="32"/>
        <v>0</v>
      </c>
      <c r="N116" s="35">
        <f t="shared" si="32"/>
        <v>0</v>
      </c>
      <c r="O116" s="35">
        <f t="shared" si="32"/>
        <v>0</v>
      </c>
      <c r="P116" s="35">
        <f t="shared" si="32"/>
        <v>0</v>
      </c>
      <c r="Q116" s="35">
        <f t="shared" si="32"/>
        <v>0</v>
      </c>
      <c r="R116" s="35">
        <f t="shared" si="32"/>
        <v>0</v>
      </c>
      <c r="S116" s="35">
        <f t="shared" si="32"/>
        <v>0</v>
      </c>
      <c r="T116" s="35">
        <f t="shared" si="32"/>
        <v>0</v>
      </c>
      <c r="U116" s="35">
        <f t="shared" si="32"/>
        <v>0</v>
      </c>
      <c r="V116" s="35">
        <f t="shared" si="32"/>
        <v>0</v>
      </c>
      <c r="W116" s="35">
        <f t="shared" si="32"/>
        <v>0</v>
      </c>
      <c r="X116" s="71">
        <f t="shared" si="32"/>
        <v>16240.50148</v>
      </c>
      <c r="Y116" s="59">
        <f>X116/G116*100</f>
        <v>172.6243779761905</v>
      </c>
      <c r="Z116" s="98">
        <v>9454</v>
      </c>
    </row>
    <row r="117" spans="1:26" ht="32.25" outlineLevel="6" thickBot="1">
      <c r="A117" s="88" t="s">
        <v>274</v>
      </c>
      <c r="B117" s="92">
        <v>951</v>
      </c>
      <c r="C117" s="93" t="s">
        <v>67</v>
      </c>
      <c r="D117" s="93" t="s">
        <v>287</v>
      </c>
      <c r="E117" s="93" t="s">
        <v>116</v>
      </c>
      <c r="F117" s="93"/>
      <c r="G117" s="98">
        <v>0</v>
      </c>
      <c r="H117" s="27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45"/>
      <c r="X117" s="65">
        <v>16240.50148</v>
      </c>
      <c r="Y117" s="59" t="e">
        <f>X117/G117*100</f>
        <v>#DIV/0!</v>
      </c>
      <c r="Z117" s="98">
        <v>0</v>
      </c>
    </row>
    <row r="118" spans="1:26" ht="48" outlineLevel="6" thickBot="1">
      <c r="A118" s="88" t="s">
        <v>269</v>
      </c>
      <c r="B118" s="92">
        <v>951</v>
      </c>
      <c r="C118" s="93" t="s">
        <v>67</v>
      </c>
      <c r="D118" s="93" t="s">
        <v>287</v>
      </c>
      <c r="E118" s="93" t="s">
        <v>270</v>
      </c>
      <c r="F118" s="93"/>
      <c r="G118" s="98">
        <v>3067.5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98">
        <v>3325</v>
      </c>
    </row>
    <row r="119" spans="1:26" ht="32.25" outlineLevel="6" thickBot="1">
      <c r="A119" s="5" t="s">
        <v>101</v>
      </c>
      <c r="B119" s="21">
        <v>951</v>
      </c>
      <c r="C119" s="6" t="s">
        <v>67</v>
      </c>
      <c r="D119" s="6" t="s">
        <v>287</v>
      </c>
      <c r="E119" s="6" t="s">
        <v>95</v>
      </c>
      <c r="F119" s="6"/>
      <c r="G119" s="7">
        <f>G120+G121</f>
        <v>8962.6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7">
        <f>Z120+Z121</f>
        <v>8963.6</v>
      </c>
    </row>
    <row r="120" spans="1:26" ht="32.25" outlineLevel="6" thickBot="1">
      <c r="A120" s="88" t="s">
        <v>102</v>
      </c>
      <c r="B120" s="92">
        <v>951</v>
      </c>
      <c r="C120" s="93" t="s">
        <v>67</v>
      </c>
      <c r="D120" s="93" t="s">
        <v>287</v>
      </c>
      <c r="E120" s="93" t="s">
        <v>96</v>
      </c>
      <c r="F120" s="93"/>
      <c r="G120" s="98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98">
        <v>0</v>
      </c>
    </row>
    <row r="121" spans="1:26" ht="32.25" outlineLevel="6" thickBot="1">
      <c r="A121" s="88" t="s">
        <v>103</v>
      </c>
      <c r="B121" s="92">
        <v>951</v>
      </c>
      <c r="C121" s="93" t="s">
        <v>67</v>
      </c>
      <c r="D121" s="93" t="s">
        <v>287</v>
      </c>
      <c r="E121" s="93" t="s">
        <v>97</v>
      </c>
      <c r="F121" s="93"/>
      <c r="G121" s="98">
        <v>8962.6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98">
        <v>8963.6</v>
      </c>
    </row>
    <row r="122" spans="1:26" ht="16.5" outlineLevel="6" thickBot="1">
      <c r="A122" s="5" t="s">
        <v>104</v>
      </c>
      <c r="B122" s="21">
        <v>951</v>
      </c>
      <c r="C122" s="6" t="s">
        <v>67</v>
      </c>
      <c r="D122" s="6" t="s">
        <v>287</v>
      </c>
      <c r="E122" s="6" t="s">
        <v>98</v>
      </c>
      <c r="F122" s="6"/>
      <c r="G122" s="7">
        <f>G123+G124</f>
        <v>296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7">
        <f>Z123+Z124</f>
        <v>296</v>
      </c>
    </row>
    <row r="123" spans="1:26" ht="32.25" outlineLevel="6" thickBot="1">
      <c r="A123" s="88" t="s">
        <v>105</v>
      </c>
      <c r="B123" s="92">
        <v>951</v>
      </c>
      <c r="C123" s="93" t="s">
        <v>67</v>
      </c>
      <c r="D123" s="93" t="s">
        <v>287</v>
      </c>
      <c r="E123" s="93" t="s">
        <v>99</v>
      </c>
      <c r="F123" s="93"/>
      <c r="G123" s="98">
        <v>252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98">
        <v>252</v>
      </c>
    </row>
    <row r="124" spans="1:26" ht="16.5" outlineLevel="6" thickBot="1">
      <c r="A124" s="88" t="s">
        <v>106</v>
      </c>
      <c r="B124" s="92">
        <v>951</v>
      </c>
      <c r="C124" s="93" t="s">
        <v>67</v>
      </c>
      <c r="D124" s="93" t="s">
        <v>287</v>
      </c>
      <c r="E124" s="93" t="s">
        <v>100</v>
      </c>
      <c r="F124" s="93"/>
      <c r="G124" s="98">
        <v>44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98">
        <v>44</v>
      </c>
    </row>
    <row r="125" spans="1:26" ht="31.5" outlineLevel="6">
      <c r="A125" s="114" t="s">
        <v>145</v>
      </c>
      <c r="B125" s="90">
        <v>951</v>
      </c>
      <c r="C125" s="91" t="s">
        <v>67</v>
      </c>
      <c r="D125" s="91" t="s">
        <v>288</v>
      </c>
      <c r="E125" s="91" t="s">
        <v>5</v>
      </c>
      <c r="F125" s="91"/>
      <c r="G125" s="16">
        <f>G126+G130</f>
        <v>1003.4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16">
        <f>Z126+Z130</f>
        <v>1003.4</v>
      </c>
    </row>
    <row r="126" spans="1:26" ht="32.25" outlineLevel="6" thickBot="1">
      <c r="A126" s="5" t="s">
        <v>94</v>
      </c>
      <c r="B126" s="21">
        <v>951</v>
      </c>
      <c r="C126" s="6" t="s">
        <v>67</v>
      </c>
      <c r="D126" s="6" t="s">
        <v>288</v>
      </c>
      <c r="E126" s="6" t="s">
        <v>91</v>
      </c>
      <c r="F126" s="6"/>
      <c r="G126" s="7">
        <f>G127+G128+G129</f>
        <v>932</v>
      </c>
      <c r="H126" s="7">
        <f aca="true" t="shared" si="33" ref="H126:Z126">H127+H128+H129</f>
        <v>0</v>
      </c>
      <c r="I126" s="7">
        <f t="shared" si="33"/>
        <v>0</v>
      </c>
      <c r="J126" s="7">
        <f t="shared" si="33"/>
        <v>0</v>
      </c>
      <c r="K126" s="7">
        <f t="shared" si="33"/>
        <v>0</v>
      </c>
      <c r="L126" s="7">
        <f t="shared" si="33"/>
        <v>0</v>
      </c>
      <c r="M126" s="7">
        <f t="shared" si="33"/>
        <v>0</v>
      </c>
      <c r="N126" s="7">
        <f t="shared" si="33"/>
        <v>0</v>
      </c>
      <c r="O126" s="7">
        <f t="shared" si="33"/>
        <v>0</v>
      </c>
      <c r="P126" s="7">
        <f t="shared" si="33"/>
        <v>0</v>
      </c>
      <c r="Q126" s="7">
        <f t="shared" si="33"/>
        <v>0</v>
      </c>
      <c r="R126" s="7">
        <f t="shared" si="33"/>
        <v>0</v>
      </c>
      <c r="S126" s="7">
        <f t="shared" si="33"/>
        <v>0</v>
      </c>
      <c r="T126" s="7">
        <f t="shared" si="33"/>
        <v>0</v>
      </c>
      <c r="U126" s="7">
        <f t="shared" si="33"/>
        <v>0</v>
      </c>
      <c r="V126" s="7">
        <f t="shared" si="33"/>
        <v>0</v>
      </c>
      <c r="W126" s="7">
        <f t="shared" si="33"/>
        <v>0</v>
      </c>
      <c r="X126" s="7">
        <f t="shared" si="33"/>
        <v>0</v>
      </c>
      <c r="Y126" s="7">
        <f t="shared" si="33"/>
        <v>0</v>
      </c>
      <c r="Z126" s="7">
        <f t="shared" si="33"/>
        <v>932</v>
      </c>
    </row>
    <row r="127" spans="1:26" ht="32.25" outlineLevel="6" thickBot="1">
      <c r="A127" s="88" t="s">
        <v>271</v>
      </c>
      <c r="B127" s="92">
        <v>951</v>
      </c>
      <c r="C127" s="93" t="s">
        <v>67</v>
      </c>
      <c r="D127" s="93" t="s">
        <v>288</v>
      </c>
      <c r="E127" s="93" t="s">
        <v>92</v>
      </c>
      <c r="F127" s="93"/>
      <c r="G127" s="98">
        <v>716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98">
        <v>716</v>
      </c>
    </row>
    <row r="128" spans="1:26" ht="48" outlineLevel="6" thickBot="1">
      <c r="A128" s="88" t="s">
        <v>273</v>
      </c>
      <c r="B128" s="92">
        <v>951</v>
      </c>
      <c r="C128" s="93" t="s">
        <v>67</v>
      </c>
      <c r="D128" s="93" t="s">
        <v>288</v>
      </c>
      <c r="E128" s="93" t="s">
        <v>93</v>
      </c>
      <c r="F128" s="93"/>
      <c r="G128" s="98">
        <v>0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98">
        <v>0</v>
      </c>
    </row>
    <row r="129" spans="1:26" ht="47.25" outlineLevel="6">
      <c r="A129" s="88" t="s">
        <v>267</v>
      </c>
      <c r="B129" s="92">
        <v>951</v>
      </c>
      <c r="C129" s="93" t="s">
        <v>67</v>
      </c>
      <c r="D129" s="93" t="s">
        <v>288</v>
      </c>
      <c r="E129" s="93" t="s">
        <v>268</v>
      </c>
      <c r="F129" s="93"/>
      <c r="G129" s="98">
        <v>216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98">
        <v>216</v>
      </c>
    </row>
    <row r="130" spans="1:26" ht="32.25" outlineLevel="6" thickBot="1">
      <c r="A130" s="5" t="s">
        <v>101</v>
      </c>
      <c r="B130" s="21">
        <v>951</v>
      </c>
      <c r="C130" s="6" t="s">
        <v>67</v>
      </c>
      <c r="D130" s="6" t="s">
        <v>288</v>
      </c>
      <c r="E130" s="6" t="s">
        <v>95</v>
      </c>
      <c r="F130" s="6"/>
      <c r="G130" s="7">
        <f>G131</f>
        <v>71.4</v>
      </c>
      <c r="H130" s="7">
        <f aca="true" t="shared" si="34" ref="H130:Z130">H131</f>
        <v>0</v>
      </c>
      <c r="I130" s="7">
        <f t="shared" si="34"/>
        <v>0</v>
      </c>
      <c r="J130" s="7">
        <f t="shared" si="34"/>
        <v>0</v>
      </c>
      <c r="K130" s="7">
        <f t="shared" si="34"/>
        <v>0</v>
      </c>
      <c r="L130" s="7">
        <f t="shared" si="34"/>
        <v>0</v>
      </c>
      <c r="M130" s="7">
        <f t="shared" si="34"/>
        <v>0</v>
      </c>
      <c r="N130" s="7">
        <f t="shared" si="34"/>
        <v>0</v>
      </c>
      <c r="O130" s="7">
        <f t="shared" si="34"/>
        <v>0</v>
      </c>
      <c r="P130" s="7">
        <f t="shared" si="34"/>
        <v>0</v>
      </c>
      <c r="Q130" s="7">
        <f t="shared" si="34"/>
        <v>0</v>
      </c>
      <c r="R130" s="7">
        <f t="shared" si="34"/>
        <v>0</v>
      </c>
      <c r="S130" s="7">
        <f t="shared" si="34"/>
        <v>0</v>
      </c>
      <c r="T130" s="7">
        <f t="shared" si="34"/>
        <v>0</v>
      </c>
      <c r="U130" s="7">
        <f t="shared" si="34"/>
        <v>0</v>
      </c>
      <c r="V130" s="7">
        <f t="shared" si="34"/>
        <v>0</v>
      </c>
      <c r="W130" s="7">
        <f t="shared" si="34"/>
        <v>0</v>
      </c>
      <c r="X130" s="7">
        <f t="shared" si="34"/>
        <v>0</v>
      </c>
      <c r="Y130" s="7">
        <f t="shared" si="34"/>
        <v>0</v>
      </c>
      <c r="Z130" s="7">
        <f t="shared" si="34"/>
        <v>71.4</v>
      </c>
    </row>
    <row r="131" spans="1:26" ht="32.25" outlineLevel="6" thickBot="1">
      <c r="A131" s="88" t="s">
        <v>103</v>
      </c>
      <c r="B131" s="92">
        <v>951</v>
      </c>
      <c r="C131" s="93" t="s">
        <v>67</v>
      </c>
      <c r="D131" s="93" t="s">
        <v>289</v>
      </c>
      <c r="E131" s="93" t="s">
        <v>97</v>
      </c>
      <c r="F131" s="93"/>
      <c r="G131" s="98">
        <v>71.4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  <c r="Z131" s="98">
        <v>71.4</v>
      </c>
    </row>
    <row r="132" spans="1:26" ht="34.5" customHeight="1" outlineLevel="6">
      <c r="A132" s="114" t="s">
        <v>146</v>
      </c>
      <c r="B132" s="90">
        <v>951</v>
      </c>
      <c r="C132" s="91" t="s">
        <v>67</v>
      </c>
      <c r="D132" s="91" t="s">
        <v>289</v>
      </c>
      <c r="E132" s="91" t="s">
        <v>5</v>
      </c>
      <c r="F132" s="91"/>
      <c r="G132" s="16">
        <f>G133+G137</f>
        <v>538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16">
        <f>Z133+Z137</f>
        <v>538</v>
      </c>
    </row>
    <row r="133" spans="1:26" ht="32.25" outlineLevel="6" thickBot="1">
      <c r="A133" s="5" t="s">
        <v>94</v>
      </c>
      <c r="B133" s="21">
        <v>951</v>
      </c>
      <c r="C133" s="6" t="s">
        <v>67</v>
      </c>
      <c r="D133" s="6" t="s">
        <v>289</v>
      </c>
      <c r="E133" s="6" t="s">
        <v>91</v>
      </c>
      <c r="F133" s="6"/>
      <c r="G133" s="7">
        <f>G134+G135+G136</f>
        <v>466.4</v>
      </c>
      <c r="H133" s="7">
        <f aca="true" t="shared" si="35" ref="H133:Z133">H134+H135+H136</f>
        <v>0</v>
      </c>
      <c r="I133" s="7">
        <f t="shared" si="35"/>
        <v>0</v>
      </c>
      <c r="J133" s="7">
        <f t="shared" si="35"/>
        <v>0</v>
      </c>
      <c r="K133" s="7">
        <f t="shared" si="35"/>
        <v>0</v>
      </c>
      <c r="L133" s="7">
        <f t="shared" si="35"/>
        <v>0</v>
      </c>
      <c r="M133" s="7">
        <f t="shared" si="35"/>
        <v>0</v>
      </c>
      <c r="N133" s="7">
        <f t="shared" si="35"/>
        <v>0</v>
      </c>
      <c r="O133" s="7">
        <f t="shared" si="35"/>
        <v>0</v>
      </c>
      <c r="P133" s="7">
        <f t="shared" si="35"/>
        <v>0</v>
      </c>
      <c r="Q133" s="7">
        <f t="shared" si="35"/>
        <v>0</v>
      </c>
      <c r="R133" s="7">
        <f t="shared" si="35"/>
        <v>0</v>
      </c>
      <c r="S133" s="7">
        <f t="shared" si="35"/>
        <v>0</v>
      </c>
      <c r="T133" s="7">
        <f t="shared" si="35"/>
        <v>0</v>
      </c>
      <c r="U133" s="7">
        <f t="shared" si="35"/>
        <v>0</v>
      </c>
      <c r="V133" s="7">
        <f t="shared" si="35"/>
        <v>0</v>
      </c>
      <c r="W133" s="7">
        <f t="shared" si="35"/>
        <v>0</v>
      </c>
      <c r="X133" s="7">
        <f t="shared" si="35"/>
        <v>664.496</v>
      </c>
      <c r="Y133" s="7" t="e">
        <f t="shared" si="35"/>
        <v>#DIV/0!</v>
      </c>
      <c r="Z133" s="7">
        <f t="shared" si="35"/>
        <v>466.4</v>
      </c>
    </row>
    <row r="134" spans="1:26" ht="32.25" outlineLevel="6" thickBot="1">
      <c r="A134" s="88" t="s">
        <v>271</v>
      </c>
      <c r="B134" s="92">
        <v>951</v>
      </c>
      <c r="C134" s="93" t="s">
        <v>67</v>
      </c>
      <c r="D134" s="93" t="s">
        <v>289</v>
      </c>
      <c r="E134" s="93" t="s">
        <v>92</v>
      </c>
      <c r="F134" s="93"/>
      <c r="G134" s="98">
        <v>358.2</v>
      </c>
      <c r="H134" s="32">
        <f aca="true" t="shared" si="36" ref="H134:W134">H135</f>
        <v>0</v>
      </c>
      <c r="I134" s="32">
        <f t="shared" si="36"/>
        <v>0</v>
      </c>
      <c r="J134" s="32">
        <f t="shared" si="36"/>
        <v>0</v>
      </c>
      <c r="K134" s="32">
        <f t="shared" si="36"/>
        <v>0</v>
      </c>
      <c r="L134" s="32">
        <f t="shared" si="36"/>
        <v>0</v>
      </c>
      <c r="M134" s="32">
        <f t="shared" si="36"/>
        <v>0</v>
      </c>
      <c r="N134" s="32">
        <f t="shared" si="36"/>
        <v>0</v>
      </c>
      <c r="O134" s="32">
        <f t="shared" si="36"/>
        <v>0</v>
      </c>
      <c r="P134" s="32">
        <f t="shared" si="36"/>
        <v>0</v>
      </c>
      <c r="Q134" s="32">
        <f t="shared" si="36"/>
        <v>0</v>
      </c>
      <c r="R134" s="32">
        <f t="shared" si="36"/>
        <v>0</v>
      </c>
      <c r="S134" s="32">
        <f t="shared" si="36"/>
        <v>0</v>
      </c>
      <c r="T134" s="32">
        <f t="shared" si="36"/>
        <v>0</v>
      </c>
      <c r="U134" s="32">
        <f t="shared" si="36"/>
        <v>0</v>
      </c>
      <c r="V134" s="32">
        <f t="shared" si="36"/>
        <v>0</v>
      </c>
      <c r="W134" s="32">
        <f t="shared" si="36"/>
        <v>0</v>
      </c>
      <c r="X134" s="67">
        <f>X135</f>
        <v>332.248</v>
      </c>
      <c r="Y134" s="59">
        <f>X134/G134*100</f>
        <v>92.75488553880513</v>
      </c>
      <c r="Z134" s="98">
        <v>358.2</v>
      </c>
    </row>
    <row r="135" spans="1:26" ht="48" outlineLevel="6" thickBot="1">
      <c r="A135" s="88" t="s">
        <v>273</v>
      </c>
      <c r="B135" s="92">
        <v>951</v>
      </c>
      <c r="C135" s="93" t="s">
        <v>67</v>
      </c>
      <c r="D135" s="93" t="s">
        <v>289</v>
      </c>
      <c r="E135" s="93" t="s">
        <v>93</v>
      </c>
      <c r="F135" s="93"/>
      <c r="G135" s="98">
        <v>0</v>
      </c>
      <c r="H135" s="2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45"/>
      <c r="X135" s="65">
        <v>332.248</v>
      </c>
      <c r="Y135" s="59" t="e">
        <f>X135/G135*100</f>
        <v>#DIV/0!</v>
      </c>
      <c r="Z135" s="98">
        <v>0</v>
      </c>
    </row>
    <row r="136" spans="1:26" ht="47.25" outlineLevel="6">
      <c r="A136" s="88" t="s">
        <v>267</v>
      </c>
      <c r="B136" s="92">
        <v>951</v>
      </c>
      <c r="C136" s="93" t="s">
        <v>67</v>
      </c>
      <c r="D136" s="93" t="s">
        <v>289</v>
      </c>
      <c r="E136" s="93" t="s">
        <v>268</v>
      </c>
      <c r="F136" s="93"/>
      <c r="G136" s="98">
        <v>108.2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98">
        <v>108.2</v>
      </c>
    </row>
    <row r="137" spans="1:26" ht="32.25" outlineLevel="6" thickBot="1">
      <c r="A137" s="5" t="s">
        <v>101</v>
      </c>
      <c r="B137" s="21">
        <v>951</v>
      </c>
      <c r="C137" s="6" t="s">
        <v>67</v>
      </c>
      <c r="D137" s="6" t="s">
        <v>289</v>
      </c>
      <c r="E137" s="6" t="s">
        <v>95</v>
      </c>
      <c r="F137" s="6"/>
      <c r="G137" s="7">
        <f>G138</f>
        <v>71.6</v>
      </c>
      <c r="H137" s="7">
        <f aca="true" t="shared" si="37" ref="H137:Z137">H138</f>
        <v>0</v>
      </c>
      <c r="I137" s="7">
        <f t="shared" si="37"/>
        <v>0</v>
      </c>
      <c r="J137" s="7">
        <f t="shared" si="37"/>
        <v>0</v>
      </c>
      <c r="K137" s="7">
        <f t="shared" si="37"/>
        <v>0</v>
      </c>
      <c r="L137" s="7">
        <f t="shared" si="37"/>
        <v>0</v>
      </c>
      <c r="M137" s="7">
        <f t="shared" si="37"/>
        <v>0</v>
      </c>
      <c r="N137" s="7">
        <f t="shared" si="37"/>
        <v>0</v>
      </c>
      <c r="O137" s="7">
        <f t="shared" si="37"/>
        <v>0</v>
      </c>
      <c r="P137" s="7">
        <f t="shared" si="37"/>
        <v>0</v>
      </c>
      <c r="Q137" s="7">
        <f t="shared" si="37"/>
        <v>0</v>
      </c>
      <c r="R137" s="7">
        <f t="shared" si="37"/>
        <v>0</v>
      </c>
      <c r="S137" s="7">
        <f t="shared" si="37"/>
        <v>0</v>
      </c>
      <c r="T137" s="7">
        <f t="shared" si="37"/>
        <v>0</v>
      </c>
      <c r="U137" s="7">
        <f t="shared" si="37"/>
        <v>0</v>
      </c>
      <c r="V137" s="7">
        <f t="shared" si="37"/>
        <v>0</v>
      </c>
      <c r="W137" s="7">
        <f t="shared" si="37"/>
        <v>0</v>
      </c>
      <c r="X137" s="7">
        <f t="shared" si="37"/>
        <v>0</v>
      </c>
      <c r="Y137" s="7">
        <f t="shared" si="37"/>
        <v>0</v>
      </c>
      <c r="Z137" s="7">
        <f t="shared" si="37"/>
        <v>71.6</v>
      </c>
    </row>
    <row r="138" spans="1:26" ht="32.25" outlineLevel="6" thickBot="1">
      <c r="A138" s="88" t="s">
        <v>103</v>
      </c>
      <c r="B138" s="92">
        <v>951</v>
      </c>
      <c r="C138" s="93" t="s">
        <v>67</v>
      </c>
      <c r="D138" s="93" t="s">
        <v>289</v>
      </c>
      <c r="E138" s="93" t="s">
        <v>97</v>
      </c>
      <c r="F138" s="93"/>
      <c r="G138" s="98">
        <v>71.6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  <c r="Z138" s="98">
        <v>71.6</v>
      </c>
    </row>
    <row r="139" spans="1:26" ht="34.5" customHeight="1" outlineLevel="6">
      <c r="A139" s="114" t="s">
        <v>147</v>
      </c>
      <c r="B139" s="90">
        <v>951</v>
      </c>
      <c r="C139" s="91" t="s">
        <v>67</v>
      </c>
      <c r="D139" s="91" t="s">
        <v>290</v>
      </c>
      <c r="E139" s="91" t="s">
        <v>5</v>
      </c>
      <c r="F139" s="91"/>
      <c r="G139" s="16">
        <f>G140+G143</f>
        <v>652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  <c r="Z139" s="16">
        <f>Z140+Z143</f>
        <v>652</v>
      </c>
    </row>
    <row r="140" spans="1:26" ht="32.25" outlineLevel="6" thickBot="1">
      <c r="A140" s="5" t="s">
        <v>94</v>
      </c>
      <c r="B140" s="21">
        <v>951</v>
      </c>
      <c r="C140" s="6" t="s">
        <v>67</v>
      </c>
      <c r="D140" s="6" t="s">
        <v>290</v>
      </c>
      <c r="E140" s="6" t="s">
        <v>91</v>
      </c>
      <c r="F140" s="6"/>
      <c r="G140" s="7">
        <f>G141+G142</f>
        <v>620.7</v>
      </c>
      <c r="H140" s="7">
        <f aca="true" t="shared" si="38" ref="H140:Z140">H141+H142</f>
        <v>0</v>
      </c>
      <c r="I140" s="7">
        <f t="shared" si="38"/>
        <v>0</v>
      </c>
      <c r="J140" s="7">
        <f t="shared" si="38"/>
        <v>0</v>
      </c>
      <c r="K140" s="7">
        <f t="shared" si="38"/>
        <v>0</v>
      </c>
      <c r="L140" s="7">
        <f t="shared" si="38"/>
        <v>0</v>
      </c>
      <c r="M140" s="7">
        <f t="shared" si="38"/>
        <v>0</v>
      </c>
      <c r="N140" s="7">
        <f t="shared" si="38"/>
        <v>0</v>
      </c>
      <c r="O140" s="7">
        <f t="shared" si="38"/>
        <v>0</v>
      </c>
      <c r="P140" s="7">
        <f t="shared" si="38"/>
        <v>0</v>
      </c>
      <c r="Q140" s="7">
        <f t="shared" si="38"/>
        <v>0</v>
      </c>
      <c r="R140" s="7">
        <f t="shared" si="38"/>
        <v>0</v>
      </c>
      <c r="S140" s="7">
        <f t="shared" si="38"/>
        <v>0</v>
      </c>
      <c r="T140" s="7">
        <f t="shared" si="38"/>
        <v>0</v>
      </c>
      <c r="U140" s="7">
        <f t="shared" si="38"/>
        <v>0</v>
      </c>
      <c r="V140" s="7">
        <f t="shared" si="38"/>
        <v>0</v>
      </c>
      <c r="W140" s="7">
        <f t="shared" si="38"/>
        <v>0</v>
      </c>
      <c r="X140" s="7">
        <f t="shared" si="38"/>
        <v>0</v>
      </c>
      <c r="Y140" s="7">
        <f t="shared" si="38"/>
        <v>0</v>
      </c>
      <c r="Z140" s="7">
        <f t="shared" si="38"/>
        <v>620.7</v>
      </c>
    </row>
    <row r="141" spans="1:26" ht="32.25" outlineLevel="6" thickBot="1">
      <c r="A141" s="88" t="s">
        <v>271</v>
      </c>
      <c r="B141" s="92">
        <v>951</v>
      </c>
      <c r="C141" s="93" t="s">
        <v>67</v>
      </c>
      <c r="D141" s="93" t="s">
        <v>290</v>
      </c>
      <c r="E141" s="93" t="s">
        <v>92</v>
      </c>
      <c r="F141" s="115"/>
      <c r="G141" s="98">
        <v>476.7</v>
      </c>
      <c r="H141" s="32">
        <f aca="true" t="shared" si="39" ref="H141:W141">H143</f>
        <v>0</v>
      </c>
      <c r="I141" s="32">
        <f t="shared" si="39"/>
        <v>0</v>
      </c>
      <c r="J141" s="32">
        <f t="shared" si="39"/>
        <v>0</v>
      </c>
      <c r="K141" s="32">
        <f t="shared" si="39"/>
        <v>0</v>
      </c>
      <c r="L141" s="32">
        <f t="shared" si="39"/>
        <v>0</v>
      </c>
      <c r="M141" s="32">
        <f t="shared" si="39"/>
        <v>0</v>
      </c>
      <c r="N141" s="32">
        <f t="shared" si="39"/>
        <v>0</v>
      </c>
      <c r="O141" s="32">
        <f t="shared" si="39"/>
        <v>0</v>
      </c>
      <c r="P141" s="32">
        <f t="shared" si="39"/>
        <v>0</v>
      </c>
      <c r="Q141" s="32">
        <f t="shared" si="39"/>
        <v>0</v>
      </c>
      <c r="R141" s="32">
        <f t="shared" si="39"/>
        <v>0</v>
      </c>
      <c r="S141" s="32">
        <f t="shared" si="39"/>
        <v>0</v>
      </c>
      <c r="T141" s="32">
        <f t="shared" si="39"/>
        <v>0</v>
      </c>
      <c r="U141" s="32">
        <f t="shared" si="39"/>
        <v>0</v>
      </c>
      <c r="V141" s="32">
        <f t="shared" si="39"/>
        <v>0</v>
      </c>
      <c r="W141" s="32">
        <f t="shared" si="39"/>
        <v>0</v>
      </c>
      <c r="X141" s="67">
        <f>X143</f>
        <v>0</v>
      </c>
      <c r="Y141" s="59">
        <f>X141/G141*100</f>
        <v>0</v>
      </c>
      <c r="Z141" s="98">
        <v>476.7</v>
      </c>
    </row>
    <row r="142" spans="1:26" ht="47.25" outlineLevel="6">
      <c r="A142" s="88" t="s">
        <v>267</v>
      </c>
      <c r="B142" s="92">
        <v>951</v>
      </c>
      <c r="C142" s="93" t="s">
        <v>67</v>
      </c>
      <c r="D142" s="93" t="s">
        <v>290</v>
      </c>
      <c r="E142" s="93" t="s">
        <v>268</v>
      </c>
      <c r="F142" s="115"/>
      <c r="G142" s="98">
        <v>144</v>
      </c>
      <c r="H142" s="83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152"/>
      <c r="Y142" s="59"/>
      <c r="Z142" s="98">
        <v>144</v>
      </c>
    </row>
    <row r="143" spans="1:26" ht="32.25" outlineLevel="6" thickBot="1">
      <c r="A143" s="5" t="s">
        <v>101</v>
      </c>
      <c r="B143" s="21">
        <v>951</v>
      </c>
      <c r="C143" s="6" t="s">
        <v>67</v>
      </c>
      <c r="D143" s="6" t="s">
        <v>290</v>
      </c>
      <c r="E143" s="6" t="s">
        <v>95</v>
      </c>
      <c r="F143" s="116"/>
      <c r="G143" s="7">
        <f>G144</f>
        <v>31.3</v>
      </c>
      <c r="H143" s="7">
        <f aca="true" t="shared" si="40" ref="H143:Z143">H144</f>
        <v>0</v>
      </c>
      <c r="I143" s="7">
        <f t="shared" si="40"/>
        <v>0</v>
      </c>
      <c r="J143" s="7">
        <f t="shared" si="40"/>
        <v>0</v>
      </c>
      <c r="K143" s="7">
        <f t="shared" si="40"/>
        <v>0</v>
      </c>
      <c r="L143" s="7">
        <f t="shared" si="40"/>
        <v>0</v>
      </c>
      <c r="M143" s="7">
        <f t="shared" si="40"/>
        <v>0</v>
      </c>
      <c r="N143" s="7">
        <f t="shared" si="40"/>
        <v>0</v>
      </c>
      <c r="O143" s="7">
        <f t="shared" si="40"/>
        <v>0</v>
      </c>
      <c r="P143" s="7">
        <f t="shared" si="40"/>
        <v>0</v>
      </c>
      <c r="Q143" s="7">
        <f t="shared" si="40"/>
        <v>0</v>
      </c>
      <c r="R143" s="7">
        <f t="shared" si="40"/>
        <v>0</v>
      </c>
      <c r="S143" s="7">
        <f t="shared" si="40"/>
        <v>0</v>
      </c>
      <c r="T143" s="7">
        <f t="shared" si="40"/>
        <v>0</v>
      </c>
      <c r="U143" s="7">
        <f t="shared" si="40"/>
        <v>0</v>
      </c>
      <c r="V143" s="7">
        <f t="shared" si="40"/>
        <v>0</v>
      </c>
      <c r="W143" s="7">
        <f t="shared" si="40"/>
        <v>0</v>
      </c>
      <c r="X143" s="7">
        <f t="shared" si="40"/>
        <v>0</v>
      </c>
      <c r="Y143" s="7">
        <f t="shared" si="40"/>
        <v>0</v>
      </c>
      <c r="Z143" s="7">
        <f t="shared" si="40"/>
        <v>31.3</v>
      </c>
    </row>
    <row r="144" spans="1:26" ht="31.5" outlineLevel="6">
      <c r="A144" s="88" t="s">
        <v>103</v>
      </c>
      <c r="B144" s="92">
        <v>951</v>
      </c>
      <c r="C144" s="93" t="s">
        <v>67</v>
      </c>
      <c r="D144" s="93" t="s">
        <v>290</v>
      </c>
      <c r="E144" s="93" t="s">
        <v>97</v>
      </c>
      <c r="F144" s="115"/>
      <c r="G144" s="98">
        <v>31.3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8">
        <v>31.3</v>
      </c>
    </row>
    <row r="145" spans="1:26" ht="18.75" customHeight="1" outlineLevel="6" thickBot="1">
      <c r="A145" s="13" t="s">
        <v>148</v>
      </c>
      <c r="B145" s="19">
        <v>951</v>
      </c>
      <c r="C145" s="11" t="s">
        <v>67</v>
      </c>
      <c r="D145" s="11" t="s">
        <v>275</v>
      </c>
      <c r="E145" s="11" t="s">
        <v>5</v>
      </c>
      <c r="F145" s="11"/>
      <c r="G145" s="12">
        <f>G153+G160+G146+G167</f>
        <v>5921</v>
      </c>
      <c r="H145" s="12">
        <f aca="true" t="shared" si="41" ref="H145:Z145">H153+H160+H146+H167</f>
        <v>0</v>
      </c>
      <c r="I145" s="12">
        <f t="shared" si="41"/>
        <v>0</v>
      </c>
      <c r="J145" s="12">
        <f t="shared" si="41"/>
        <v>0</v>
      </c>
      <c r="K145" s="12">
        <f t="shared" si="41"/>
        <v>0</v>
      </c>
      <c r="L145" s="12">
        <f t="shared" si="41"/>
        <v>0</v>
      </c>
      <c r="M145" s="12">
        <f t="shared" si="41"/>
        <v>0</v>
      </c>
      <c r="N145" s="12">
        <f t="shared" si="41"/>
        <v>0</v>
      </c>
      <c r="O145" s="12">
        <f t="shared" si="41"/>
        <v>0</v>
      </c>
      <c r="P145" s="12">
        <f t="shared" si="41"/>
        <v>0</v>
      </c>
      <c r="Q145" s="12">
        <f t="shared" si="41"/>
        <v>0</v>
      </c>
      <c r="R145" s="12">
        <f t="shared" si="41"/>
        <v>0</v>
      </c>
      <c r="S145" s="12">
        <f t="shared" si="41"/>
        <v>0</v>
      </c>
      <c r="T145" s="12">
        <f t="shared" si="41"/>
        <v>0</v>
      </c>
      <c r="U145" s="12">
        <f t="shared" si="41"/>
        <v>0</v>
      </c>
      <c r="V145" s="12">
        <f t="shared" si="41"/>
        <v>0</v>
      </c>
      <c r="W145" s="12">
        <f t="shared" si="41"/>
        <v>0</v>
      </c>
      <c r="X145" s="12">
        <f t="shared" si="41"/>
        <v>1027.32</v>
      </c>
      <c r="Y145" s="12">
        <f t="shared" si="41"/>
        <v>10273.2</v>
      </c>
      <c r="Z145" s="12">
        <f t="shared" si="41"/>
        <v>5707</v>
      </c>
    </row>
    <row r="146" spans="1:26" ht="48" outlineLevel="6" thickBot="1">
      <c r="A146" s="114" t="s">
        <v>236</v>
      </c>
      <c r="B146" s="90">
        <v>951</v>
      </c>
      <c r="C146" s="107" t="s">
        <v>67</v>
      </c>
      <c r="D146" s="107" t="s">
        <v>291</v>
      </c>
      <c r="E146" s="107" t="s">
        <v>5</v>
      </c>
      <c r="F146" s="107"/>
      <c r="G146" s="123">
        <f>G147+G150</f>
        <v>120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123">
        <f>Z147+Z150</f>
        <v>0</v>
      </c>
    </row>
    <row r="147" spans="1:26" ht="36.75" customHeight="1" outlineLevel="6" thickBot="1">
      <c r="A147" s="5" t="s">
        <v>205</v>
      </c>
      <c r="B147" s="21">
        <v>951</v>
      </c>
      <c r="C147" s="6" t="s">
        <v>67</v>
      </c>
      <c r="D147" s="6" t="s">
        <v>292</v>
      </c>
      <c r="E147" s="6" t="s">
        <v>5</v>
      </c>
      <c r="F147" s="11"/>
      <c r="G147" s="7">
        <f>G148</f>
        <v>100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7">
        <f>Z148</f>
        <v>0</v>
      </c>
    </row>
    <row r="148" spans="1:26" ht="32.25" outlineLevel="6" thickBot="1">
      <c r="A148" s="88" t="s">
        <v>101</v>
      </c>
      <c r="B148" s="92">
        <v>951</v>
      </c>
      <c r="C148" s="93" t="s">
        <v>67</v>
      </c>
      <c r="D148" s="93" t="s">
        <v>292</v>
      </c>
      <c r="E148" s="93" t="s">
        <v>95</v>
      </c>
      <c r="F148" s="11"/>
      <c r="G148" s="98">
        <f>G149</f>
        <v>100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8">
        <f>Z149</f>
        <v>0</v>
      </c>
    </row>
    <row r="149" spans="1:26" ht="32.25" outlineLevel="6" thickBot="1">
      <c r="A149" s="88" t="s">
        <v>103</v>
      </c>
      <c r="B149" s="92">
        <v>951</v>
      </c>
      <c r="C149" s="93" t="s">
        <v>67</v>
      </c>
      <c r="D149" s="93" t="s">
        <v>292</v>
      </c>
      <c r="E149" s="93" t="s">
        <v>97</v>
      </c>
      <c r="F149" s="11"/>
      <c r="G149" s="98">
        <v>100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98">
        <v>0</v>
      </c>
    </row>
    <row r="150" spans="1:26" ht="33" customHeight="1" outlineLevel="6" thickBot="1">
      <c r="A150" s="5" t="s">
        <v>204</v>
      </c>
      <c r="B150" s="21">
        <v>951</v>
      </c>
      <c r="C150" s="6" t="s">
        <v>67</v>
      </c>
      <c r="D150" s="6" t="s">
        <v>293</v>
      </c>
      <c r="E150" s="6" t="s">
        <v>5</v>
      </c>
      <c r="F150" s="11"/>
      <c r="G150" s="7">
        <f>G151</f>
        <v>20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7">
        <f>Z151</f>
        <v>0</v>
      </c>
    </row>
    <row r="151" spans="1:26" ht="32.25" outlineLevel="6" thickBot="1">
      <c r="A151" s="88" t="s">
        <v>101</v>
      </c>
      <c r="B151" s="92">
        <v>951</v>
      </c>
      <c r="C151" s="93" t="s">
        <v>67</v>
      </c>
      <c r="D151" s="93" t="s">
        <v>293</v>
      </c>
      <c r="E151" s="93" t="s">
        <v>95</v>
      </c>
      <c r="F151" s="11"/>
      <c r="G151" s="98">
        <f>G152</f>
        <v>20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8">
        <f>Z152</f>
        <v>0</v>
      </c>
    </row>
    <row r="152" spans="1:26" ht="32.25" outlineLevel="6" thickBot="1">
      <c r="A152" s="88" t="s">
        <v>103</v>
      </c>
      <c r="B152" s="92">
        <v>951</v>
      </c>
      <c r="C152" s="93" t="s">
        <v>67</v>
      </c>
      <c r="D152" s="93" t="s">
        <v>293</v>
      </c>
      <c r="E152" s="93" t="s">
        <v>97</v>
      </c>
      <c r="F152" s="11"/>
      <c r="G152" s="98">
        <v>20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98">
        <v>0</v>
      </c>
    </row>
    <row r="153" spans="1:26" ht="16.5" outlineLevel="6" thickBot="1">
      <c r="A153" s="94" t="s">
        <v>237</v>
      </c>
      <c r="B153" s="90">
        <v>951</v>
      </c>
      <c r="C153" s="91" t="s">
        <v>67</v>
      </c>
      <c r="D153" s="91" t="s">
        <v>294</v>
      </c>
      <c r="E153" s="91" t="s">
        <v>5</v>
      </c>
      <c r="F153" s="91"/>
      <c r="G153" s="16">
        <f>G154+G157</f>
        <v>80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  <c r="Z153" s="16">
        <f>Z154+Z157</f>
        <v>0</v>
      </c>
    </row>
    <row r="154" spans="1:26" ht="32.25" outlineLevel="6" thickBot="1">
      <c r="A154" s="5" t="s">
        <v>149</v>
      </c>
      <c r="B154" s="21">
        <v>951</v>
      </c>
      <c r="C154" s="6" t="s">
        <v>67</v>
      </c>
      <c r="D154" s="6" t="s">
        <v>295</v>
      </c>
      <c r="E154" s="6" t="s">
        <v>5</v>
      </c>
      <c r="F154" s="6"/>
      <c r="G154" s="7">
        <f>G155</f>
        <v>40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  <c r="Z154" s="7">
        <f>Z155</f>
        <v>0</v>
      </c>
    </row>
    <row r="155" spans="1:26" ht="32.25" outlineLevel="6" thickBot="1">
      <c r="A155" s="88" t="s">
        <v>101</v>
      </c>
      <c r="B155" s="92">
        <v>951</v>
      </c>
      <c r="C155" s="93" t="s">
        <v>67</v>
      </c>
      <c r="D155" s="93" t="s">
        <v>295</v>
      </c>
      <c r="E155" s="93" t="s">
        <v>95</v>
      </c>
      <c r="F155" s="93"/>
      <c r="G155" s="98">
        <f>G156</f>
        <v>40</v>
      </c>
      <c r="H155" s="32">
        <f aca="true" t="shared" si="42" ref="H155:W155">H156</f>
        <v>0</v>
      </c>
      <c r="I155" s="32">
        <f t="shared" si="42"/>
        <v>0</v>
      </c>
      <c r="J155" s="32">
        <f t="shared" si="42"/>
        <v>0</v>
      </c>
      <c r="K155" s="32">
        <f t="shared" si="42"/>
        <v>0</v>
      </c>
      <c r="L155" s="32">
        <f t="shared" si="42"/>
        <v>0</v>
      </c>
      <c r="M155" s="32">
        <f t="shared" si="42"/>
        <v>0</v>
      </c>
      <c r="N155" s="32">
        <f t="shared" si="42"/>
        <v>0</v>
      </c>
      <c r="O155" s="32">
        <f t="shared" si="42"/>
        <v>0</v>
      </c>
      <c r="P155" s="32">
        <f t="shared" si="42"/>
        <v>0</v>
      </c>
      <c r="Q155" s="32">
        <f t="shared" si="42"/>
        <v>0</v>
      </c>
      <c r="R155" s="32">
        <f t="shared" si="42"/>
        <v>0</v>
      </c>
      <c r="S155" s="32">
        <f t="shared" si="42"/>
        <v>0</v>
      </c>
      <c r="T155" s="32">
        <f t="shared" si="42"/>
        <v>0</v>
      </c>
      <c r="U155" s="32">
        <f t="shared" si="42"/>
        <v>0</v>
      </c>
      <c r="V155" s="32">
        <f t="shared" si="42"/>
        <v>0</v>
      </c>
      <c r="W155" s="32">
        <f t="shared" si="42"/>
        <v>0</v>
      </c>
      <c r="X155" s="67">
        <f>X156</f>
        <v>409.75398</v>
      </c>
      <c r="Y155" s="59">
        <f>X155/G155*100</f>
        <v>1024.38495</v>
      </c>
      <c r="Z155" s="98">
        <f>Z156</f>
        <v>0</v>
      </c>
    </row>
    <row r="156" spans="1:26" ht="32.25" outlineLevel="6" thickBot="1">
      <c r="A156" s="88" t="s">
        <v>103</v>
      </c>
      <c r="B156" s="92">
        <v>951</v>
      </c>
      <c r="C156" s="93" t="s">
        <v>67</v>
      </c>
      <c r="D156" s="93" t="s">
        <v>295</v>
      </c>
      <c r="E156" s="93" t="s">
        <v>97</v>
      </c>
      <c r="F156" s="93"/>
      <c r="G156" s="98">
        <v>40</v>
      </c>
      <c r="H156" s="2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45"/>
      <c r="X156" s="65">
        <v>409.75398</v>
      </c>
      <c r="Y156" s="59">
        <f>X156/G156*100</f>
        <v>1024.38495</v>
      </c>
      <c r="Z156" s="98">
        <v>0</v>
      </c>
    </row>
    <row r="157" spans="1:26" ht="32.25" outlineLevel="6" thickBot="1">
      <c r="A157" s="5" t="s">
        <v>150</v>
      </c>
      <c r="B157" s="21">
        <v>951</v>
      </c>
      <c r="C157" s="6" t="s">
        <v>67</v>
      </c>
      <c r="D157" s="6" t="s">
        <v>296</v>
      </c>
      <c r="E157" s="6" t="s">
        <v>5</v>
      </c>
      <c r="F157" s="6"/>
      <c r="G157" s="7">
        <f>G158</f>
        <v>40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  <c r="Z157" s="7">
        <f>Z158</f>
        <v>0</v>
      </c>
    </row>
    <row r="158" spans="1:26" ht="32.25" outlineLevel="6" thickBot="1">
      <c r="A158" s="88" t="s">
        <v>101</v>
      </c>
      <c r="B158" s="92">
        <v>951</v>
      </c>
      <c r="C158" s="93" t="s">
        <v>67</v>
      </c>
      <c r="D158" s="93" t="s">
        <v>296</v>
      </c>
      <c r="E158" s="93" t="s">
        <v>95</v>
      </c>
      <c r="F158" s="93"/>
      <c r="G158" s="98">
        <f>G159</f>
        <v>40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  <c r="Z158" s="98">
        <f>Z159</f>
        <v>0</v>
      </c>
    </row>
    <row r="159" spans="1:26" ht="31.5" outlineLevel="6">
      <c r="A159" s="88" t="s">
        <v>103</v>
      </c>
      <c r="B159" s="92">
        <v>951</v>
      </c>
      <c r="C159" s="93" t="s">
        <v>67</v>
      </c>
      <c r="D159" s="93" t="s">
        <v>296</v>
      </c>
      <c r="E159" s="93" t="s">
        <v>97</v>
      </c>
      <c r="F159" s="93"/>
      <c r="G159" s="98">
        <v>40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  <c r="Z159" s="98">
        <v>0</v>
      </c>
    </row>
    <row r="160" spans="1:26" ht="32.25" outlineLevel="6" thickBot="1">
      <c r="A160" s="94" t="s">
        <v>238</v>
      </c>
      <c r="B160" s="90">
        <v>951</v>
      </c>
      <c r="C160" s="91" t="s">
        <v>67</v>
      </c>
      <c r="D160" s="91" t="s">
        <v>297</v>
      </c>
      <c r="E160" s="91" t="s">
        <v>5</v>
      </c>
      <c r="F160" s="91"/>
      <c r="G160" s="16">
        <f>G161+G164</f>
        <v>14</v>
      </c>
      <c r="H160" s="16">
        <f aca="true" t="shared" si="43" ref="H160:Z160">H161+H164</f>
        <v>0</v>
      </c>
      <c r="I160" s="16">
        <f t="shared" si="43"/>
        <v>0</v>
      </c>
      <c r="J160" s="16">
        <f t="shared" si="43"/>
        <v>0</v>
      </c>
      <c r="K160" s="16">
        <f t="shared" si="43"/>
        <v>0</v>
      </c>
      <c r="L160" s="16">
        <f t="shared" si="43"/>
        <v>0</v>
      </c>
      <c r="M160" s="16">
        <f t="shared" si="43"/>
        <v>0</v>
      </c>
      <c r="N160" s="16">
        <f t="shared" si="43"/>
        <v>0</v>
      </c>
      <c r="O160" s="16">
        <f t="shared" si="43"/>
        <v>0</v>
      </c>
      <c r="P160" s="16">
        <f t="shared" si="43"/>
        <v>0</v>
      </c>
      <c r="Q160" s="16">
        <f t="shared" si="43"/>
        <v>0</v>
      </c>
      <c r="R160" s="16">
        <f t="shared" si="43"/>
        <v>0</v>
      </c>
      <c r="S160" s="16">
        <f t="shared" si="43"/>
        <v>0</v>
      </c>
      <c r="T160" s="16">
        <f t="shared" si="43"/>
        <v>0</v>
      </c>
      <c r="U160" s="16">
        <f t="shared" si="43"/>
        <v>0</v>
      </c>
      <c r="V160" s="16">
        <f t="shared" si="43"/>
        <v>0</v>
      </c>
      <c r="W160" s="16">
        <f t="shared" si="43"/>
        <v>0</v>
      </c>
      <c r="X160" s="16">
        <f t="shared" si="43"/>
        <v>1027.32</v>
      </c>
      <c r="Y160" s="16">
        <f t="shared" si="43"/>
        <v>10273.2</v>
      </c>
      <c r="Z160" s="16">
        <f t="shared" si="43"/>
        <v>0</v>
      </c>
    </row>
    <row r="161" spans="1:26" ht="48" outlineLevel="6" thickBot="1">
      <c r="A161" s="5" t="s">
        <v>151</v>
      </c>
      <c r="B161" s="21">
        <v>951</v>
      </c>
      <c r="C161" s="6" t="s">
        <v>67</v>
      </c>
      <c r="D161" s="6" t="s">
        <v>298</v>
      </c>
      <c r="E161" s="6" t="s">
        <v>5</v>
      </c>
      <c r="F161" s="6"/>
      <c r="G161" s="7">
        <f>G162</f>
        <v>10</v>
      </c>
      <c r="H161" s="40">
        <f aca="true" t="shared" si="44" ref="H161:X162">H162</f>
        <v>0</v>
      </c>
      <c r="I161" s="40">
        <f t="shared" si="44"/>
        <v>0</v>
      </c>
      <c r="J161" s="40">
        <f t="shared" si="44"/>
        <v>0</v>
      </c>
      <c r="K161" s="40">
        <f t="shared" si="44"/>
        <v>0</v>
      </c>
      <c r="L161" s="40">
        <f t="shared" si="44"/>
        <v>0</v>
      </c>
      <c r="M161" s="40">
        <f t="shared" si="44"/>
        <v>0</v>
      </c>
      <c r="N161" s="40">
        <f t="shared" si="44"/>
        <v>0</v>
      </c>
      <c r="O161" s="40">
        <f t="shared" si="44"/>
        <v>0</v>
      </c>
      <c r="P161" s="40">
        <f t="shared" si="44"/>
        <v>0</v>
      </c>
      <c r="Q161" s="40">
        <f t="shared" si="44"/>
        <v>0</v>
      </c>
      <c r="R161" s="40">
        <f t="shared" si="44"/>
        <v>0</v>
      </c>
      <c r="S161" s="40">
        <f t="shared" si="44"/>
        <v>0</v>
      </c>
      <c r="T161" s="40">
        <f t="shared" si="44"/>
        <v>0</v>
      </c>
      <c r="U161" s="40">
        <f t="shared" si="44"/>
        <v>0</v>
      </c>
      <c r="V161" s="40">
        <f t="shared" si="44"/>
        <v>0</v>
      </c>
      <c r="W161" s="40">
        <f t="shared" si="44"/>
        <v>0</v>
      </c>
      <c r="X161" s="72">
        <f t="shared" si="44"/>
        <v>1027.32</v>
      </c>
      <c r="Y161" s="59">
        <f aca="true" t="shared" si="45" ref="Y161:Y175">X161/G161*100</f>
        <v>10273.2</v>
      </c>
      <c r="Z161" s="7">
        <f>Z162</f>
        <v>0</v>
      </c>
    </row>
    <row r="162" spans="1:26" ht="32.25" outlineLevel="6" thickBot="1">
      <c r="A162" s="88" t="s">
        <v>101</v>
      </c>
      <c r="B162" s="92">
        <v>951</v>
      </c>
      <c r="C162" s="93" t="s">
        <v>67</v>
      </c>
      <c r="D162" s="93" t="s">
        <v>298</v>
      </c>
      <c r="E162" s="93" t="s">
        <v>95</v>
      </c>
      <c r="F162" s="93"/>
      <c r="G162" s="98">
        <f>G163</f>
        <v>10</v>
      </c>
      <c r="H162" s="32">
        <f t="shared" si="44"/>
        <v>0</v>
      </c>
      <c r="I162" s="32">
        <f t="shared" si="44"/>
        <v>0</v>
      </c>
      <c r="J162" s="32">
        <f t="shared" si="44"/>
        <v>0</v>
      </c>
      <c r="K162" s="32">
        <f t="shared" si="44"/>
        <v>0</v>
      </c>
      <c r="L162" s="32">
        <f t="shared" si="44"/>
        <v>0</v>
      </c>
      <c r="M162" s="32">
        <f t="shared" si="44"/>
        <v>0</v>
      </c>
      <c r="N162" s="32">
        <f t="shared" si="44"/>
        <v>0</v>
      </c>
      <c r="O162" s="32">
        <f t="shared" si="44"/>
        <v>0</v>
      </c>
      <c r="P162" s="32">
        <f t="shared" si="44"/>
        <v>0</v>
      </c>
      <c r="Q162" s="32">
        <f t="shared" si="44"/>
        <v>0</v>
      </c>
      <c r="R162" s="32">
        <f t="shared" si="44"/>
        <v>0</v>
      </c>
      <c r="S162" s="32">
        <f t="shared" si="44"/>
        <v>0</v>
      </c>
      <c r="T162" s="32">
        <f t="shared" si="44"/>
        <v>0</v>
      </c>
      <c r="U162" s="32">
        <f t="shared" si="44"/>
        <v>0</v>
      </c>
      <c r="V162" s="32">
        <f t="shared" si="44"/>
        <v>0</v>
      </c>
      <c r="W162" s="32">
        <f t="shared" si="44"/>
        <v>0</v>
      </c>
      <c r="X162" s="67">
        <f t="shared" si="44"/>
        <v>1027.32</v>
      </c>
      <c r="Y162" s="59">
        <f t="shared" si="45"/>
        <v>10273.2</v>
      </c>
      <c r="Z162" s="98">
        <f>Z163</f>
        <v>0</v>
      </c>
    </row>
    <row r="163" spans="1:26" ht="32.25" outlineLevel="6" thickBot="1">
      <c r="A163" s="88" t="s">
        <v>103</v>
      </c>
      <c r="B163" s="92">
        <v>951</v>
      </c>
      <c r="C163" s="93" t="s">
        <v>67</v>
      </c>
      <c r="D163" s="93" t="s">
        <v>298</v>
      </c>
      <c r="E163" s="93" t="s">
        <v>97</v>
      </c>
      <c r="F163" s="93"/>
      <c r="G163" s="98">
        <v>10</v>
      </c>
      <c r="H163" s="34">
        <f aca="true" t="shared" si="46" ref="H163:X163">H170</f>
        <v>0</v>
      </c>
      <c r="I163" s="34">
        <f t="shared" si="46"/>
        <v>0</v>
      </c>
      <c r="J163" s="34">
        <f t="shared" si="46"/>
        <v>0</v>
      </c>
      <c r="K163" s="34">
        <f t="shared" si="46"/>
        <v>0</v>
      </c>
      <c r="L163" s="34">
        <f t="shared" si="46"/>
        <v>0</v>
      </c>
      <c r="M163" s="34">
        <f t="shared" si="46"/>
        <v>0</v>
      </c>
      <c r="N163" s="34">
        <f t="shared" si="46"/>
        <v>0</v>
      </c>
      <c r="O163" s="34">
        <f t="shared" si="46"/>
        <v>0</v>
      </c>
      <c r="P163" s="34">
        <f t="shared" si="46"/>
        <v>0</v>
      </c>
      <c r="Q163" s="34">
        <f t="shared" si="46"/>
        <v>0</v>
      </c>
      <c r="R163" s="34">
        <f t="shared" si="46"/>
        <v>0</v>
      </c>
      <c r="S163" s="34">
        <f t="shared" si="46"/>
        <v>0</v>
      </c>
      <c r="T163" s="34">
        <f t="shared" si="46"/>
        <v>0</v>
      </c>
      <c r="U163" s="34">
        <f t="shared" si="46"/>
        <v>0</v>
      </c>
      <c r="V163" s="34">
        <f t="shared" si="46"/>
        <v>0</v>
      </c>
      <c r="W163" s="34">
        <f t="shared" si="46"/>
        <v>0</v>
      </c>
      <c r="X163" s="68">
        <f t="shared" si="46"/>
        <v>1027.32</v>
      </c>
      <c r="Y163" s="59">
        <f t="shared" si="45"/>
        <v>10273.2</v>
      </c>
      <c r="Z163" s="98">
        <v>0</v>
      </c>
    </row>
    <row r="164" spans="1:26" ht="47.25" outlineLevel="6">
      <c r="A164" s="5" t="s">
        <v>391</v>
      </c>
      <c r="B164" s="21">
        <v>951</v>
      </c>
      <c r="C164" s="6" t="s">
        <v>67</v>
      </c>
      <c r="D164" s="6" t="s">
        <v>390</v>
      </c>
      <c r="E164" s="6" t="s">
        <v>5</v>
      </c>
      <c r="F164" s="6"/>
      <c r="G164" s="7">
        <f>G165</f>
        <v>4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  <c r="Z164" s="7">
        <f>Z165</f>
        <v>0</v>
      </c>
    </row>
    <row r="165" spans="1:26" ht="32.25" outlineLevel="6" thickBot="1">
      <c r="A165" s="88" t="s">
        <v>101</v>
      </c>
      <c r="B165" s="92">
        <v>951</v>
      </c>
      <c r="C165" s="93" t="s">
        <v>67</v>
      </c>
      <c r="D165" s="93" t="s">
        <v>390</v>
      </c>
      <c r="E165" s="93" t="s">
        <v>95</v>
      </c>
      <c r="F165" s="93"/>
      <c r="G165" s="98">
        <f>G166</f>
        <v>4</v>
      </c>
      <c r="H165" s="98">
        <f aca="true" t="shared" si="47" ref="H165:Z165">H166</f>
        <v>0</v>
      </c>
      <c r="I165" s="98">
        <f t="shared" si="47"/>
        <v>0</v>
      </c>
      <c r="J165" s="98">
        <f t="shared" si="47"/>
        <v>0</v>
      </c>
      <c r="K165" s="98">
        <f t="shared" si="47"/>
        <v>0</v>
      </c>
      <c r="L165" s="98">
        <f t="shared" si="47"/>
        <v>0</v>
      </c>
      <c r="M165" s="98">
        <f t="shared" si="47"/>
        <v>0</v>
      </c>
      <c r="N165" s="98">
        <f t="shared" si="47"/>
        <v>0</v>
      </c>
      <c r="O165" s="98">
        <f t="shared" si="47"/>
        <v>0</v>
      </c>
      <c r="P165" s="98">
        <f t="shared" si="47"/>
        <v>0</v>
      </c>
      <c r="Q165" s="98">
        <f t="shared" si="47"/>
        <v>0</v>
      </c>
      <c r="R165" s="98">
        <f t="shared" si="47"/>
        <v>0</v>
      </c>
      <c r="S165" s="98">
        <f t="shared" si="47"/>
        <v>0</v>
      </c>
      <c r="T165" s="98">
        <f t="shared" si="47"/>
        <v>0</v>
      </c>
      <c r="U165" s="98">
        <f t="shared" si="47"/>
        <v>0</v>
      </c>
      <c r="V165" s="98">
        <f t="shared" si="47"/>
        <v>0</v>
      </c>
      <c r="W165" s="98">
        <f t="shared" si="47"/>
        <v>0</v>
      </c>
      <c r="X165" s="98">
        <f t="shared" si="47"/>
        <v>0</v>
      </c>
      <c r="Y165" s="98">
        <f t="shared" si="47"/>
        <v>0</v>
      </c>
      <c r="Z165" s="98">
        <f t="shared" si="47"/>
        <v>0</v>
      </c>
    </row>
    <row r="166" spans="1:26" ht="32.25" outlineLevel="6" thickBot="1">
      <c r="A166" s="88" t="s">
        <v>103</v>
      </c>
      <c r="B166" s="92">
        <v>951</v>
      </c>
      <c r="C166" s="93" t="s">
        <v>67</v>
      </c>
      <c r="D166" s="93" t="s">
        <v>390</v>
      </c>
      <c r="E166" s="93" t="s">
        <v>97</v>
      </c>
      <c r="F166" s="93"/>
      <c r="G166" s="98">
        <v>4</v>
      </c>
      <c r="H166" s="55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82"/>
      <c r="Y166" s="59"/>
      <c r="Z166" s="98">
        <v>0</v>
      </c>
    </row>
    <row r="167" spans="1:26" ht="32.25" outlineLevel="6" thickBot="1">
      <c r="A167" s="94" t="s">
        <v>258</v>
      </c>
      <c r="B167" s="90">
        <v>951</v>
      </c>
      <c r="C167" s="91" t="s">
        <v>67</v>
      </c>
      <c r="D167" s="91" t="s">
        <v>382</v>
      </c>
      <c r="E167" s="91" t="s">
        <v>5</v>
      </c>
      <c r="F167" s="91"/>
      <c r="G167" s="145">
        <f>G168</f>
        <v>5707</v>
      </c>
      <c r="H167" s="86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  <c r="Z167" s="145">
        <f>Z168</f>
        <v>5707</v>
      </c>
    </row>
    <row r="168" spans="1:26" ht="16.5" outlineLevel="6" thickBot="1">
      <c r="A168" s="5" t="s">
        <v>123</v>
      </c>
      <c r="B168" s="21">
        <v>951</v>
      </c>
      <c r="C168" s="6" t="s">
        <v>67</v>
      </c>
      <c r="D168" s="6" t="s">
        <v>382</v>
      </c>
      <c r="E168" s="6" t="s">
        <v>122</v>
      </c>
      <c r="F168" s="6"/>
      <c r="G168" s="149">
        <f>G169</f>
        <v>5707</v>
      </c>
      <c r="H168" s="86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  <c r="Z168" s="149">
        <f>Z169</f>
        <v>5707</v>
      </c>
    </row>
    <row r="169" spans="1:26" ht="48" outlineLevel="6" thickBot="1">
      <c r="A169" s="99" t="s">
        <v>213</v>
      </c>
      <c r="B169" s="92">
        <v>951</v>
      </c>
      <c r="C169" s="93" t="s">
        <v>67</v>
      </c>
      <c r="D169" s="93" t="s">
        <v>382</v>
      </c>
      <c r="E169" s="93" t="s">
        <v>89</v>
      </c>
      <c r="F169" s="93"/>
      <c r="G169" s="144">
        <v>5707</v>
      </c>
      <c r="H169" s="86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  <c r="Z169" s="144">
        <v>5707</v>
      </c>
    </row>
    <row r="170" spans="1:26" ht="16.5" outlineLevel="6" thickBot="1">
      <c r="A170" s="117" t="s">
        <v>152</v>
      </c>
      <c r="B170" s="131">
        <v>951</v>
      </c>
      <c r="C170" s="39" t="s">
        <v>153</v>
      </c>
      <c r="D170" s="39" t="s">
        <v>275</v>
      </c>
      <c r="E170" s="39" t="s">
        <v>5</v>
      </c>
      <c r="F170" s="118"/>
      <c r="G170" s="119">
        <f>G171</f>
        <v>1712.2</v>
      </c>
      <c r="H170" s="27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45"/>
      <c r="X170" s="65">
        <v>1027.32</v>
      </c>
      <c r="Y170" s="59">
        <f t="shared" si="45"/>
        <v>60</v>
      </c>
      <c r="Z170" s="119">
        <f>Z171</f>
        <v>1712.2</v>
      </c>
    </row>
    <row r="171" spans="1:26" ht="18" customHeight="1" outlineLevel="6" thickBot="1">
      <c r="A171" s="30" t="s">
        <v>82</v>
      </c>
      <c r="B171" s="19">
        <v>951</v>
      </c>
      <c r="C171" s="9" t="s">
        <v>83</v>
      </c>
      <c r="D171" s="9" t="s">
        <v>275</v>
      </c>
      <c r="E171" s="9" t="s">
        <v>5</v>
      </c>
      <c r="F171" s="120" t="s">
        <v>5</v>
      </c>
      <c r="G171" s="31">
        <f>G172</f>
        <v>1712.2</v>
      </c>
      <c r="H171" s="29" t="e">
        <f>H172+#REF!</f>
        <v>#REF!</v>
      </c>
      <c r="I171" s="29" t="e">
        <f>I172+#REF!</f>
        <v>#REF!</v>
      </c>
      <c r="J171" s="29" t="e">
        <f>J172+#REF!</f>
        <v>#REF!</v>
      </c>
      <c r="K171" s="29" t="e">
        <f>K172+#REF!</f>
        <v>#REF!</v>
      </c>
      <c r="L171" s="29" t="e">
        <f>L172+#REF!</f>
        <v>#REF!</v>
      </c>
      <c r="M171" s="29" t="e">
        <f>M172+#REF!</f>
        <v>#REF!</v>
      </c>
      <c r="N171" s="29" t="e">
        <f>N172+#REF!</f>
        <v>#REF!</v>
      </c>
      <c r="O171" s="29" t="e">
        <f>O172+#REF!</f>
        <v>#REF!</v>
      </c>
      <c r="P171" s="29" t="e">
        <f>P172+#REF!</f>
        <v>#REF!</v>
      </c>
      <c r="Q171" s="29" t="e">
        <f>Q172+#REF!</f>
        <v>#REF!</v>
      </c>
      <c r="R171" s="29" t="e">
        <f>R172+#REF!</f>
        <v>#REF!</v>
      </c>
      <c r="S171" s="29" t="e">
        <f>S172+#REF!</f>
        <v>#REF!</v>
      </c>
      <c r="T171" s="29" t="e">
        <f>T172+#REF!</f>
        <v>#REF!</v>
      </c>
      <c r="U171" s="29" t="e">
        <f>U172+#REF!</f>
        <v>#REF!</v>
      </c>
      <c r="V171" s="29" t="e">
        <f>V172+#REF!</f>
        <v>#REF!</v>
      </c>
      <c r="W171" s="29" t="e">
        <f>W172+#REF!</f>
        <v>#REF!</v>
      </c>
      <c r="X171" s="73" t="e">
        <f>X172+#REF!</f>
        <v>#REF!</v>
      </c>
      <c r="Y171" s="59" t="e">
        <f t="shared" si="45"/>
        <v>#REF!</v>
      </c>
      <c r="Z171" s="31">
        <f>Z172</f>
        <v>1712.2</v>
      </c>
    </row>
    <row r="172" spans="1:26" ht="34.5" customHeight="1" outlineLevel="3" thickBot="1">
      <c r="A172" s="112" t="s">
        <v>138</v>
      </c>
      <c r="B172" s="19">
        <v>951</v>
      </c>
      <c r="C172" s="11" t="s">
        <v>83</v>
      </c>
      <c r="D172" s="11" t="s">
        <v>276</v>
      </c>
      <c r="E172" s="11" t="s">
        <v>5</v>
      </c>
      <c r="F172" s="121"/>
      <c r="G172" s="32">
        <f>G173</f>
        <v>1712.2</v>
      </c>
      <c r="H172" s="31">
        <f aca="true" t="shared" si="48" ref="H172:X174">H173</f>
        <v>0</v>
      </c>
      <c r="I172" s="31">
        <f t="shared" si="48"/>
        <v>0</v>
      </c>
      <c r="J172" s="31">
        <f t="shared" si="48"/>
        <v>0</v>
      </c>
      <c r="K172" s="31">
        <f t="shared" si="48"/>
        <v>0</v>
      </c>
      <c r="L172" s="31">
        <f t="shared" si="48"/>
        <v>0</v>
      </c>
      <c r="M172" s="31">
        <f t="shared" si="48"/>
        <v>0</v>
      </c>
      <c r="N172" s="31">
        <f t="shared" si="48"/>
        <v>0</v>
      </c>
      <c r="O172" s="31">
        <f t="shared" si="48"/>
        <v>0</v>
      </c>
      <c r="P172" s="31">
        <f t="shared" si="48"/>
        <v>0</v>
      </c>
      <c r="Q172" s="31">
        <f t="shared" si="48"/>
        <v>0</v>
      </c>
      <c r="R172" s="31">
        <f t="shared" si="48"/>
        <v>0</v>
      </c>
      <c r="S172" s="31">
        <f t="shared" si="48"/>
        <v>0</v>
      </c>
      <c r="T172" s="31">
        <f t="shared" si="48"/>
        <v>0</v>
      </c>
      <c r="U172" s="31">
        <f t="shared" si="48"/>
        <v>0</v>
      </c>
      <c r="V172" s="31">
        <f t="shared" si="48"/>
        <v>0</v>
      </c>
      <c r="W172" s="31">
        <f t="shared" si="48"/>
        <v>0</v>
      </c>
      <c r="X172" s="66">
        <f t="shared" si="48"/>
        <v>67.348</v>
      </c>
      <c r="Y172" s="59">
        <f t="shared" si="45"/>
        <v>3.9334189931082815</v>
      </c>
      <c r="Z172" s="32">
        <f>Z173</f>
        <v>1712.2</v>
      </c>
    </row>
    <row r="173" spans="1:26" ht="18.75" customHeight="1" outlineLevel="3" thickBot="1">
      <c r="A173" s="112" t="s">
        <v>139</v>
      </c>
      <c r="B173" s="19">
        <v>951</v>
      </c>
      <c r="C173" s="11" t="s">
        <v>83</v>
      </c>
      <c r="D173" s="11" t="s">
        <v>277</v>
      </c>
      <c r="E173" s="11" t="s">
        <v>5</v>
      </c>
      <c r="F173" s="121"/>
      <c r="G173" s="32">
        <f>G174</f>
        <v>1712.2</v>
      </c>
      <c r="H173" s="32">
        <f t="shared" si="48"/>
        <v>0</v>
      </c>
      <c r="I173" s="32">
        <f t="shared" si="48"/>
        <v>0</v>
      </c>
      <c r="J173" s="32">
        <f t="shared" si="48"/>
        <v>0</v>
      </c>
      <c r="K173" s="32">
        <f t="shared" si="48"/>
        <v>0</v>
      </c>
      <c r="L173" s="32">
        <f t="shared" si="48"/>
        <v>0</v>
      </c>
      <c r="M173" s="32">
        <f t="shared" si="48"/>
        <v>0</v>
      </c>
      <c r="N173" s="32">
        <f t="shared" si="48"/>
        <v>0</v>
      </c>
      <c r="O173" s="32">
        <f t="shared" si="48"/>
        <v>0</v>
      </c>
      <c r="P173" s="32">
        <f t="shared" si="48"/>
        <v>0</v>
      </c>
      <c r="Q173" s="32">
        <f t="shared" si="48"/>
        <v>0</v>
      </c>
      <c r="R173" s="32">
        <f t="shared" si="48"/>
        <v>0</v>
      </c>
      <c r="S173" s="32">
        <f t="shared" si="48"/>
        <v>0</v>
      </c>
      <c r="T173" s="32">
        <f t="shared" si="48"/>
        <v>0</v>
      </c>
      <c r="U173" s="32">
        <f t="shared" si="48"/>
        <v>0</v>
      </c>
      <c r="V173" s="32">
        <f t="shared" si="48"/>
        <v>0</v>
      </c>
      <c r="W173" s="32">
        <f t="shared" si="48"/>
        <v>0</v>
      </c>
      <c r="X173" s="67">
        <f t="shared" si="48"/>
        <v>67.348</v>
      </c>
      <c r="Y173" s="59">
        <f t="shared" si="45"/>
        <v>3.9334189931082815</v>
      </c>
      <c r="Z173" s="32">
        <f>Z174</f>
        <v>1712.2</v>
      </c>
    </row>
    <row r="174" spans="1:26" ht="33.75" customHeight="1" outlineLevel="4" thickBot="1">
      <c r="A174" s="89" t="s">
        <v>38</v>
      </c>
      <c r="B174" s="90">
        <v>951</v>
      </c>
      <c r="C174" s="91" t="s">
        <v>83</v>
      </c>
      <c r="D174" s="91" t="s">
        <v>299</v>
      </c>
      <c r="E174" s="91" t="s">
        <v>5</v>
      </c>
      <c r="F174" s="122" t="s">
        <v>5</v>
      </c>
      <c r="G174" s="35">
        <f>G175</f>
        <v>1712.2</v>
      </c>
      <c r="H174" s="34">
        <f t="shared" si="48"/>
        <v>0</v>
      </c>
      <c r="I174" s="34">
        <f t="shared" si="48"/>
        <v>0</v>
      </c>
      <c r="J174" s="34">
        <f t="shared" si="48"/>
        <v>0</v>
      </c>
      <c r="K174" s="34">
        <f t="shared" si="48"/>
        <v>0</v>
      </c>
      <c r="L174" s="34">
        <f t="shared" si="48"/>
        <v>0</v>
      </c>
      <c r="M174" s="34">
        <f t="shared" si="48"/>
        <v>0</v>
      </c>
      <c r="N174" s="34">
        <f t="shared" si="48"/>
        <v>0</v>
      </c>
      <c r="O174" s="34">
        <f t="shared" si="48"/>
        <v>0</v>
      </c>
      <c r="P174" s="34">
        <f t="shared" si="48"/>
        <v>0</v>
      </c>
      <c r="Q174" s="34">
        <f t="shared" si="48"/>
        <v>0</v>
      </c>
      <c r="R174" s="34">
        <f t="shared" si="48"/>
        <v>0</v>
      </c>
      <c r="S174" s="34">
        <f t="shared" si="48"/>
        <v>0</v>
      </c>
      <c r="T174" s="34">
        <f t="shared" si="48"/>
        <v>0</v>
      </c>
      <c r="U174" s="34">
        <f t="shared" si="48"/>
        <v>0</v>
      </c>
      <c r="V174" s="34">
        <f t="shared" si="48"/>
        <v>0</v>
      </c>
      <c r="W174" s="34">
        <f t="shared" si="48"/>
        <v>0</v>
      </c>
      <c r="X174" s="68">
        <f t="shared" si="48"/>
        <v>67.348</v>
      </c>
      <c r="Y174" s="59">
        <f t="shared" si="45"/>
        <v>3.9334189931082815</v>
      </c>
      <c r="Z174" s="35">
        <f>Z175</f>
        <v>1712.2</v>
      </c>
    </row>
    <row r="175" spans="1:26" ht="16.5" outlineLevel="5" thickBot="1">
      <c r="A175" s="33" t="s">
        <v>118</v>
      </c>
      <c r="B175" s="133">
        <v>951</v>
      </c>
      <c r="C175" s="6" t="s">
        <v>83</v>
      </c>
      <c r="D175" s="6" t="s">
        <v>299</v>
      </c>
      <c r="E175" s="6" t="s">
        <v>117</v>
      </c>
      <c r="F175" s="116" t="s">
        <v>154</v>
      </c>
      <c r="G175" s="34">
        <v>1712.2</v>
      </c>
      <c r="H175" s="26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44"/>
      <c r="X175" s="65">
        <v>67.348</v>
      </c>
      <c r="Y175" s="59">
        <f t="shared" si="45"/>
        <v>3.9334189931082815</v>
      </c>
      <c r="Z175" s="34">
        <v>1712.2</v>
      </c>
    </row>
    <row r="176" spans="1:26" ht="32.25" outlineLevel="5" thickBot="1">
      <c r="A176" s="108" t="s">
        <v>52</v>
      </c>
      <c r="B176" s="18">
        <v>951</v>
      </c>
      <c r="C176" s="14" t="s">
        <v>51</v>
      </c>
      <c r="D176" s="14" t="s">
        <v>275</v>
      </c>
      <c r="E176" s="14" t="s">
        <v>5</v>
      </c>
      <c r="F176" s="14"/>
      <c r="G176" s="15">
        <f aca="true" t="shared" si="49" ref="G176:G181">G177</f>
        <v>50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75"/>
      <c r="Y176" s="59"/>
      <c r="Z176" s="15">
        <f aca="true" t="shared" si="50" ref="Z176:Z181">Z177</f>
        <v>50</v>
      </c>
    </row>
    <row r="177" spans="1:26" ht="48" outlineLevel="6" thickBot="1">
      <c r="A177" s="8" t="s">
        <v>31</v>
      </c>
      <c r="B177" s="19">
        <v>951</v>
      </c>
      <c r="C177" s="9" t="s">
        <v>10</v>
      </c>
      <c r="D177" s="9" t="s">
        <v>275</v>
      </c>
      <c r="E177" s="9" t="s">
        <v>5</v>
      </c>
      <c r="F177" s="9"/>
      <c r="G177" s="10">
        <f t="shared" si="49"/>
        <v>50</v>
      </c>
      <c r="H177" s="29" t="e">
        <f aca="true" t="shared" si="51" ref="H177:X177">H178+H183</f>
        <v>#REF!</v>
      </c>
      <c r="I177" s="29" t="e">
        <f t="shared" si="51"/>
        <v>#REF!</v>
      </c>
      <c r="J177" s="29" t="e">
        <f t="shared" si="51"/>
        <v>#REF!</v>
      </c>
      <c r="K177" s="29" t="e">
        <f t="shared" si="51"/>
        <v>#REF!</v>
      </c>
      <c r="L177" s="29" t="e">
        <f t="shared" si="51"/>
        <v>#REF!</v>
      </c>
      <c r="M177" s="29" t="e">
        <f t="shared" si="51"/>
        <v>#REF!</v>
      </c>
      <c r="N177" s="29" t="e">
        <f t="shared" si="51"/>
        <v>#REF!</v>
      </c>
      <c r="O177" s="29" t="e">
        <f t="shared" si="51"/>
        <v>#REF!</v>
      </c>
      <c r="P177" s="29" t="e">
        <f t="shared" si="51"/>
        <v>#REF!</v>
      </c>
      <c r="Q177" s="29" t="e">
        <f t="shared" si="51"/>
        <v>#REF!</v>
      </c>
      <c r="R177" s="29" t="e">
        <f t="shared" si="51"/>
        <v>#REF!</v>
      </c>
      <c r="S177" s="29" t="e">
        <f t="shared" si="51"/>
        <v>#REF!</v>
      </c>
      <c r="T177" s="29" t="e">
        <f t="shared" si="51"/>
        <v>#REF!</v>
      </c>
      <c r="U177" s="29" t="e">
        <f t="shared" si="51"/>
        <v>#REF!</v>
      </c>
      <c r="V177" s="29" t="e">
        <f t="shared" si="51"/>
        <v>#REF!</v>
      </c>
      <c r="W177" s="29" t="e">
        <f t="shared" si="51"/>
        <v>#REF!</v>
      </c>
      <c r="X177" s="73" t="e">
        <f t="shared" si="51"/>
        <v>#REF!</v>
      </c>
      <c r="Y177" s="59" t="e">
        <f>X177/G177*100</f>
        <v>#REF!</v>
      </c>
      <c r="Z177" s="10">
        <f t="shared" si="50"/>
        <v>50</v>
      </c>
    </row>
    <row r="178" spans="1:26" ht="32.25" outlineLevel="6" thickBot="1">
      <c r="A178" s="112" t="s">
        <v>138</v>
      </c>
      <c r="B178" s="19">
        <v>951</v>
      </c>
      <c r="C178" s="9" t="s">
        <v>10</v>
      </c>
      <c r="D178" s="9" t="s">
        <v>276</v>
      </c>
      <c r="E178" s="9" t="s">
        <v>5</v>
      </c>
      <c r="F178" s="9"/>
      <c r="G178" s="10">
        <f t="shared" si="49"/>
        <v>50</v>
      </c>
      <c r="H178" s="31">
        <f aca="true" t="shared" si="52" ref="H178:X179">H179</f>
        <v>0</v>
      </c>
      <c r="I178" s="31">
        <f t="shared" si="52"/>
        <v>0</v>
      </c>
      <c r="J178" s="31">
        <f t="shared" si="52"/>
        <v>0</v>
      </c>
      <c r="K178" s="31">
        <f t="shared" si="52"/>
        <v>0</v>
      </c>
      <c r="L178" s="31">
        <f t="shared" si="52"/>
        <v>0</v>
      </c>
      <c r="M178" s="31">
        <f t="shared" si="52"/>
        <v>0</v>
      </c>
      <c r="N178" s="31">
        <f t="shared" si="52"/>
        <v>0</v>
      </c>
      <c r="O178" s="31">
        <f t="shared" si="52"/>
        <v>0</v>
      </c>
      <c r="P178" s="31">
        <f t="shared" si="52"/>
        <v>0</v>
      </c>
      <c r="Q178" s="31">
        <f t="shared" si="52"/>
        <v>0</v>
      </c>
      <c r="R178" s="31">
        <f t="shared" si="52"/>
        <v>0</v>
      </c>
      <c r="S178" s="31">
        <f t="shared" si="52"/>
        <v>0</v>
      </c>
      <c r="T178" s="31">
        <f t="shared" si="52"/>
        <v>0</v>
      </c>
      <c r="U178" s="31">
        <f t="shared" si="52"/>
        <v>0</v>
      </c>
      <c r="V178" s="31">
        <f t="shared" si="52"/>
        <v>0</v>
      </c>
      <c r="W178" s="31">
        <f t="shared" si="52"/>
        <v>0</v>
      </c>
      <c r="X178" s="66">
        <f t="shared" si="52"/>
        <v>0</v>
      </c>
      <c r="Y178" s="59">
        <f>X178/G178*100</f>
        <v>0</v>
      </c>
      <c r="Z178" s="10">
        <f t="shared" si="50"/>
        <v>50</v>
      </c>
    </row>
    <row r="179" spans="1:26" ht="32.25" outlineLevel="6" thickBot="1">
      <c r="A179" s="112" t="s">
        <v>139</v>
      </c>
      <c r="B179" s="19">
        <v>951</v>
      </c>
      <c r="C179" s="11" t="s">
        <v>10</v>
      </c>
      <c r="D179" s="11" t="s">
        <v>277</v>
      </c>
      <c r="E179" s="11" t="s">
        <v>5</v>
      </c>
      <c r="F179" s="11"/>
      <c r="G179" s="12">
        <f t="shared" si="49"/>
        <v>50</v>
      </c>
      <c r="H179" s="32">
        <f t="shared" si="52"/>
        <v>0</v>
      </c>
      <c r="I179" s="32">
        <f t="shared" si="52"/>
        <v>0</v>
      </c>
      <c r="J179" s="32">
        <f t="shared" si="52"/>
        <v>0</v>
      </c>
      <c r="K179" s="32">
        <f t="shared" si="52"/>
        <v>0</v>
      </c>
      <c r="L179" s="32">
        <f t="shared" si="52"/>
        <v>0</v>
      </c>
      <c r="M179" s="32">
        <f t="shared" si="52"/>
        <v>0</v>
      </c>
      <c r="N179" s="32">
        <f t="shared" si="52"/>
        <v>0</v>
      </c>
      <c r="O179" s="32">
        <f t="shared" si="52"/>
        <v>0</v>
      </c>
      <c r="P179" s="32">
        <f t="shared" si="52"/>
        <v>0</v>
      </c>
      <c r="Q179" s="32">
        <f t="shared" si="52"/>
        <v>0</v>
      </c>
      <c r="R179" s="32">
        <f t="shared" si="52"/>
        <v>0</v>
      </c>
      <c r="S179" s="32">
        <f t="shared" si="52"/>
        <v>0</v>
      </c>
      <c r="T179" s="32">
        <f t="shared" si="52"/>
        <v>0</v>
      </c>
      <c r="U179" s="32">
        <f t="shared" si="52"/>
        <v>0</v>
      </c>
      <c r="V179" s="32">
        <f t="shared" si="52"/>
        <v>0</v>
      </c>
      <c r="W179" s="32">
        <f t="shared" si="52"/>
        <v>0</v>
      </c>
      <c r="X179" s="67">
        <f t="shared" si="52"/>
        <v>0</v>
      </c>
      <c r="Y179" s="59">
        <f>X179/G179*100</f>
        <v>0</v>
      </c>
      <c r="Z179" s="12">
        <f t="shared" si="50"/>
        <v>50</v>
      </c>
    </row>
    <row r="180" spans="1:26" ht="48" outlineLevel="6" thickBot="1">
      <c r="A180" s="94" t="s">
        <v>155</v>
      </c>
      <c r="B180" s="90">
        <v>951</v>
      </c>
      <c r="C180" s="91" t="s">
        <v>10</v>
      </c>
      <c r="D180" s="91" t="s">
        <v>300</v>
      </c>
      <c r="E180" s="91" t="s">
        <v>5</v>
      </c>
      <c r="F180" s="91"/>
      <c r="G180" s="16">
        <f t="shared" si="49"/>
        <v>50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>
        <v>0</v>
      </c>
      <c r="Y180" s="59">
        <f>X180/G180*100</f>
        <v>0</v>
      </c>
      <c r="Z180" s="16">
        <f t="shared" si="50"/>
        <v>50</v>
      </c>
    </row>
    <row r="181" spans="1:26" ht="32.25" outlineLevel="6" thickBot="1">
      <c r="A181" s="5" t="s">
        <v>101</v>
      </c>
      <c r="B181" s="21">
        <v>951</v>
      </c>
      <c r="C181" s="6" t="s">
        <v>10</v>
      </c>
      <c r="D181" s="6" t="s">
        <v>300</v>
      </c>
      <c r="E181" s="6" t="s">
        <v>95</v>
      </c>
      <c r="F181" s="6"/>
      <c r="G181" s="7">
        <f t="shared" si="49"/>
        <v>50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  <c r="Z181" s="7">
        <f t="shared" si="50"/>
        <v>50</v>
      </c>
    </row>
    <row r="182" spans="1:26" ht="32.25" outlineLevel="6" thickBot="1">
      <c r="A182" s="88" t="s">
        <v>103</v>
      </c>
      <c r="B182" s="92">
        <v>951</v>
      </c>
      <c r="C182" s="93" t="s">
        <v>10</v>
      </c>
      <c r="D182" s="93" t="s">
        <v>300</v>
      </c>
      <c r="E182" s="93" t="s">
        <v>97</v>
      </c>
      <c r="F182" s="93"/>
      <c r="G182" s="98">
        <v>50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75"/>
      <c r="Y182" s="59"/>
      <c r="Z182" s="98">
        <v>50</v>
      </c>
    </row>
    <row r="183" spans="1:26" ht="19.5" outlineLevel="3" thickBot="1">
      <c r="A183" s="108" t="s">
        <v>50</v>
      </c>
      <c r="B183" s="18">
        <v>951</v>
      </c>
      <c r="C183" s="14" t="s">
        <v>49</v>
      </c>
      <c r="D183" s="14" t="s">
        <v>275</v>
      </c>
      <c r="E183" s="14" t="s">
        <v>5</v>
      </c>
      <c r="F183" s="14"/>
      <c r="G183" s="15">
        <f>G190+G207+G184</f>
        <v>23829.28</v>
      </c>
      <c r="H183" s="31" t="e">
        <f>H190+H193+H209+#REF!</f>
        <v>#REF!</v>
      </c>
      <c r="I183" s="31" t="e">
        <f>I190+I193+I209+#REF!</f>
        <v>#REF!</v>
      </c>
      <c r="J183" s="31" t="e">
        <f>J190+J193+J209+#REF!</f>
        <v>#REF!</v>
      </c>
      <c r="K183" s="31" t="e">
        <f>K190+K193+K209+#REF!</f>
        <v>#REF!</v>
      </c>
      <c r="L183" s="31" t="e">
        <f>L190+L193+L209+#REF!</f>
        <v>#REF!</v>
      </c>
      <c r="M183" s="31" t="e">
        <f>M190+M193+M209+#REF!</f>
        <v>#REF!</v>
      </c>
      <c r="N183" s="31" t="e">
        <f>N190+N193+N209+#REF!</f>
        <v>#REF!</v>
      </c>
      <c r="O183" s="31" t="e">
        <f>O190+O193+O209+#REF!</f>
        <v>#REF!</v>
      </c>
      <c r="P183" s="31" t="e">
        <f>P190+P193+P209+#REF!</f>
        <v>#REF!</v>
      </c>
      <c r="Q183" s="31" t="e">
        <f>Q190+Q193+Q209+#REF!</f>
        <v>#REF!</v>
      </c>
      <c r="R183" s="31" t="e">
        <f>R190+R193+R209+#REF!</f>
        <v>#REF!</v>
      </c>
      <c r="S183" s="31" t="e">
        <f>S190+S193+S209+#REF!</f>
        <v>#REF!</v>
      </c>
      <c r="T183" s="31" t="e">
        <f>T190+T193+T209+#REF!</f>
        <v>#REF!</v>
      </c>
      <c r="U183" s="31" t="e">
        <f>U190+U193+U209+#REF!</f>
        <v>#REF!</v>
      </c>
      <c r="V183" s="31" t="e">
        <f>V190+V193+V209+#REF!</f>
        <v>#REF!</v>
      </c>
      <c r="W183" s="31" t="e">
        <f>W190+W193+W209+#REF!</f>
        <v>#REF!</v>
      </c>
      <c r="X183" s="66" t="e">
        <f>X190+X193+X209+#REF!</f>
        <v>#REF!</v>
      </c>
      <c r="Y183" s="59" t="e">
        <f>X183/G183*100</f>
        <v>#REF!</v>
      </c>
      <c r="Z183" s="15">
        <f>Z190+Z207+Z184</f>
        <v>21879.28</v>
      </c>
    </row>
    <row r="184" spans="1:26" ht="16.5" outlineLevel="3" thickBot="1">
      <c r="A184" s="80" t="s">
        <v>221</v>
      </c>
      <c r="B184" s="19">
        <v>951</v>
      </c>
      <c r="C184" s="9" t="s">
        <v>223</v>
      </c>
      <c r="D184" s="9" t="s">
        <v>275</v>
      </c>
      <c r="E184" s="9" t="s">
        <v>5</v>
      </c>
      <c r="F184" s="9"/>
      <c r="G184" s="143">
        <f>G185</f>
        <v>379.28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66"/>
      <c r="Y184" s="59"/>
      <c r="Z184" s="143">
        <f>Z185</f>
        <v>379.28</v>
      </c>
    </row>
    <row r="185" spans="1:26" ht="32.25" outlineLevel="3" thickBot="1">
      <c r="A185" s="112" t="s">
        <v>138</v>
      </c>
      <c r="B185" s="19">
        <v>951</v>
      </c>
      <c r="C185" s="9" t="s">
        <v>223</v>
      </c>
      <c r="D185" s="9" t="s">
        <v>276</v>
      </c>
      <c r="E185" s="9" t="s">
        <v>5</v>
      </c>
      <c r="F185" s="9"/>
      <c r="G185" s="143">
        <f>G186</f>
        <v>379.28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66"/>
      <c r="Y185" s="59"/>
      <c r="Z185" s="143">
        <f>Z186</f>
        <v>379.28</v>
      </c>
    </row>
    <row r="186" spans="1:26" ht="32.25" outlineLevel="3" thickBot="1">
      <c r="A186" s="112" t="s">
        <v>139</v>
      </c>
      <c r="B186" s="19">
        <v>951</v>
      </c>
      <c r="C186" s="9" t="s">
        <v>223</v>
      </c>
      <c r="D186" s="9" t="s">
        <v>277</v>
      </c>
      <c r="E186" s="9" t="s">
        <v>5</v>
      </c>
      <c r="F186" s="9"/>
      <c r="G186" s="143">
        <f>G187</f>
        <v>379.28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66"/>
      <c r="Y186" s="59"/>
      <c r="Z186" s="143">
        <f>Z187</f>
        <v>379.28</v>
      </c>
    </row>
    <row r="187" spans="1:26" ht="48" outlineLevel="3" thickBot="1">
      <c r="A187" s="114" t="s">
        <v>222</v>
      </c>
      <c r="B187" s="90">
        <v>951</v>
      </c>
      <c r="C187" s="91" t="s">
        <v>223</v>
      </c>
      <c r="D187" s="91" t="s">
        <v>301</v>
      </c>
      <c r="E187" s="91" t="s">
        <v>5</v>
      </c>
      <c r="F187" s="91"/>
      <c r="G187" s="145">
        <f>G188</f>
        <v>379.28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66"/>
      <c r="Y187" s="59"/>
      <c r="Z187" s="145">
        <f>Z188</f>
        <v>379.28</v>
      </c>
    </row>
    <row r="188" spans="1:26" ht="32.25" outlineLevel="3" thickBot="1">
      <c r="A188" s="5" t="s">
        <v>101</v>
      </c>
      <c r="B188" s="21">
        <v>951</v>
      </c>
      <c r="C188" s="6" t="s">
        <v>223</v>
      </c>
      <c r="D188" s="6" t="s">
        <v>301</v>
      </c>
      <c r="E188" s="6" t="s">
        <v>95</v>
      </c>
      <c r="F188" s="6"/>
      <c r="G188" s="149">
        <f>G189</f>
        <v>379.28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66"/>
      <c r="Y188" s="59"/>
      <c r="Z188" s="149">
        <f>Z189</f>
        <v>379.28</v>
      </c>
    </row>
    <row r="189" spans="1:26" ht="32.25" outlineLevel="3" thickBot="1">
      <c r="A189" s="88" t="s">
        <v>103</v>
      </c>
      <c r="B189" s="92">
        <v>951</v>
      </c>
      <c r="C189" s="93" t="s">
        <v>223</v>
      </c>
      <c r="D189" s="93" t="s">
        <v>301</v>
      </c>
      <c r="E189" s="93" t="s">
        <v>97</v>
      </c>
      <c r="F189" s="93"/>
      <c r="G189" s="144">
        <v>379.28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6"/>
      <c r="Y189" s="59"/>
      <c r="Z189" s="144">
        <v>379.28</v>
      </c>
    </row>
    <row r="190" spans="1:26" ht="18.75" customHeight="1" outlineLevel="4" thickBot="1">
      <c r="A190" s="112" t="s">
        <v>156</v>
      </c>
      <c r="B190" s="19">
        <v>951</v>
      </c>
      <c r="C190" s="9" t="s">
        <v>55</v>
      </c>
      <c r="D190" s="9" t="s">
        <v>275</v>
      </c>
      <c r="E190" s="9" t="s">
        <v>5</v>
      </c>
      <c r="F190" s="9"/>
      <c r="G190" s="10">
        <f>G191+G203</f>
        <v>19950</v>
      </c>
      <c r="H190" s="32">
        <f aca="true" t="shared" si="53" ref="H190:X190">H191</f>
        <v>0</v>
      </c>
      <c r="I190" s="32">
        <f t="shared" si="53"/>
        <v>0</v>
      </c>
      <c r="J190" s="32">
        <f t="shared" si="53"/>
        <v>0</v>
      </c>
      <c r="K190" s="32">
        <f t="shared" si="53"/>
        <v>0</v>
      </c>
      <c r="L190" s="32">
        <f t="shared" si="53"/>
        <v>0</v>
      </c>
      <c r="M190" s="32">
        <f t="shared" si="53"/>
        <v>0</v>
      </c>
      <c r="N190" s="32">
        <f t="shared" si="53"/>
        <v>0</v>
      </c>
      <c r="O190" s="32">
        <f t="shared" si="53"/>
        <v>0</v>
      </c>
      <c r="P190" s="32">
        <f t="shared" si="53"/>
        <v>0</v>
      </c>
      <c r="Q190" s="32">
        <f t="shared" si="53"/>
        <v>0</v>
      </c>
      <c r="R190" s="32">
        <f t="shared" si="53"/>
        <v>0</v>
      </c>
      <c r="S190" s="32">
        <f t="shared" si="53"/>
        <v>0</v>
      </c>
      <c r="T190" s="32">
        <f t="shared" si="53"/>
        <v>0</v>
      </c>
      <c r="U190" s="32">
        <f t="shared" si="53"/>
        <v>0</v>
      </c>
      <c r="V190" s="32">
        <f t="shared" si="53"/>
        <v>0</v>
      </c>
      <c r="W190" s="32">
        <f t="shared" si="53"/>
        <v>0</v>
      </c>
      <c r="X190" s="67">
        <f t="shared" si="53"/>
        <v>2675.999</v>
      </c>
      <c r="Y190" s="59">
        <f>X190/G190*100</f>
        <v>13.413528822055138</v>
      </c>
      <c r="Z190" s="10">
        <f>Z191+Z203</f>
        <v>21000</v>
      </c>
    </row>
    <row r="191" spans="1:26" ht="32.25" outlineLevel="5" thickBot="1">
      <c r="A191" s="8" t="s">
        <v>239</v>
      </c>
      <c r="B191" s="19">
        <v>951</v>
      </c>
      <c r="C191" s="11" t="s">
        <v>55</v>
      </c>
      <c r="D191" s="11" t="s">
        <v>302</v>
      </c>
      <c r="E191" s="11" t="s">
        <v>5</v>
      </c>
      <c r="F191" s="11"/>
      <c r="G191" s="12">
        <f>G192+G200+G195+G198</f>
        <v>19950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2675.999</v>
      </c>
      <c r="Y191" s="59">
        <f>X191/G191*100</f>
        <v>13.413528822055138</v>
      </c>
      <c r="Z191" s="12">
        <f>Z192+Z200+Z195+Z198</f>
        <v>21000</v>
      </c>
    </row>
    <row r="192" spans="1:26" ht="63.75" outlineLevel="5" thickBot="1">
      <c r="A192" s="94" t="s">
        <v>157</v>
      </c>
      <c r="B192" s="90">
        <v>951</v>
      </c>
      <c r="C192" s="91" t="s">
        <v>55</v>
      </c>
      <c r="D192" s="91" t="s">
        <v>303</v>
      </c>
      <c r="E192" s="91" t="s">
        <v>5</v>
      </c>
      <c r="F192" s="91"/>
      <c r="G192" s="16">
        <f>G193</f>
        <v>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  <c r="Z192" s="16">
        <f>Z193</f>
        <v>0</v>
      </c>
    </row>
    <row r="193" spans="1:26" ht="32.25" customHeight="1" outlineLevel="6" thickBot="1">
      <c r="A193" s="5" t="s">
        <v>101</v>
      </c>
      <c r="B193" s="21">
        <v>951</v>
      </c>
      <c r="C193" s="6" t="s">
        <v>55</v>
      </c>
      <c r="D193" s="6" t="s">
        <v>303</v>
      </c>
      <c r="E193" s="6" t="s">
        <v>95</v>
      </c>
      <c r="F193" s="6"/>
      <c r="G193" s="7">
        <f>G194</f>
        <v>0</v>
      </c>
      <c r="H193" s="32">
        <f aca="true" t="shared" si="54" ref="H193:X193">H194</f>
        <v>0</v>
      </c>
      <c r="I193" s="32">
        <f t="shared" si="54"/>
        <v>0</v>
      </c>
      <c r="J193" s="32">
        <f t="shared" si="54"/>
        <v>0</v>
      </c>
      <c r="K193" s="32">
        <f t="shared" si="54"/>
        <v>0</v>
      </c>
      <c r="L193" s="32">
        <f t="shared" si="54"/>
        <v>0</v>
      </c>
      <c r="M193" s="32">
        <f t="shared" si="54"/>
        <v>0</v>
      </c>
      <c r="N193" s="32">
        <f t="shared" si="54"/>
        <v>0</v>
      </c>
      <c r="O193" s="32">
        <f t="shared" si="54"/>
        <v>0</v>
      </c>
      <c r="P193" s="32">
        <f t="shared" si="54"/>
        <v>0</v>
      </c>
      <c r="Q193" s="32">
        <f t="shared" si="54"/>
        <v>0</v>
      </c>
      <c r="R193" s="32">
        <f t="shared" si="54"/>
        <v>0</v>
      </c>
      <c r="S193" s="32">
        <f t="shared" si="54"/>
        <v>0</v>
      </c>
      <c r="T193" s="32">
        <f t="shared" si="54"/>
        <v>0</v>
      </c>
      <c r="U193" s="32">
        <f t="shared" si="54"/>
        <v>0</v>
      </c>
      <c r="V193" s="32">
        <f t="shared" si="54"/>
        <v>0</v>
      </c>
      <c r="W193" s="32">
        <f t="shared" si="54"/>
        <v>0</v>
      </c>
      <c r="X193" s="67">
        <f t="shared" si="54"/>
        <v>110.26701</v>
      </c>
      <c r="Y193" s="59" t="e">
        <f>X193/G193*100</f>
        <v>#DIV/0!</v>
      </c>
      <c r="Z193" s="7">
        <f>Z194</f>
        <v>0</v>
      </c>
    </row>
    <row r="194" spans="1:26" ht="32.25" outlineLevel="4" thickBot="1">
      <c r="A194" s="88" t="s">
        <v>103</v>
      </c>
      <c r="B194" s="92">
        <v>951</v>
      </c>
      <c r="C194" s="93" t="s">
        <v>55</v>
      </c>
      <c r="D194" s="93" t="s">
        <v>303</v>
      </c>
      <c r="E194" s="93" t="s">
        <v>97</v>
      </c>
      <c r="F194" s="93"/>
      <c r="G194" s="98">
        <v>0</v>
      </c>
      <c r="H194" s="34">
        <f aca="true" t="shared" si="55" ref="H194:X194">H207</f>
        <v>0</v>
      </c>
      <c r="I194" s="34">
        <f t="shared" si="55"/>
        <v>0</v>
      </c>
      <c r="J194" s="34">
        <f t="shared" si="55"/>
        <v>0</v>
      </c>
      <c r="K194" s="34">
        <f t="shared" si="55"/>
        <v>0</v>
      </c>
      <c r="L194" s="34">
        <f t="shared" si="55"/>
        <v>0</v>
      </c>
      <c r="M194" s="34">
        <f t="shared" si="55"/>
        <v>0</v>
      </c>
      <c r="N194" s="34">
        <f t="shared" si="55"/>
        <v>0</v>
      </c>
      <c r="O194" s="34">
        <f t="shared" si="55"/>
        <v>0</v>
      </c>
      <c r="P194" s="34">
        <f t="shared" si="55"/>
        <v>0</v>
      </c>
      <c r="Q194" s="34">
        <f t="shared" si="55"/>
        <v>0</v>
      </c>
      <c r="R194" s="34">
        <f t="shared" si="55"/>
        <v>0</v>
      </c>
      <c r="S194" s="34">
        <f t="shared" si="55"/>
        <v>0</v>
      </c>
      <c r="T194" s="34">
        <f t="shared" si="55"/>
        <v>0</v>
      </c>
      <c r="U194" s="34">
        <f t="shared" si="55"/>
        <v>0</v>
      </c>
      <c r="V194" s="34">
        <f t="shared" si="55"/>
        <v>0</v>
      </c>
      <c r="W194" s="34">
        <f t="shared" si="55"/>
        <v>0</v>
      </c>
      <c r="X194" s="68">
        <f t="shared" si="55"/>
        <v>110.26701</v>
      </c>
      <c r="Y194" s="59" t="e">
        <f>X194/G194*100</f>
        <v>#DIV/0!</v>
      </c>
      <c r="Z194" s="98">
        <v>0</v>
      </c>
    </row>
    <row r="195" spans="1:26" ht="63.75" outlineLevel="4" thickBot="1">
      <c r="A195" s="94" t="s">
        <v>230</v>
      </c>
      <c r="B195" s="90">
        <v>951</v>
      </c>
      <c r="C195" s="91" t="s">
        <v>55</v>
      </c>
      <c r="D195" s="91" t="s">
        <v>304</v>
      </c>
      <c r="E195" s="91" t="s">
        <v>5</v>
      </c>
      <c r="F195" s="91"/>
      <c r="G195" s="145">
        <f>G196</f>
        <v>19950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82"/>
      <c r="Y195" s="59"/>
      <c r="Z195" s="145">
        <f>Z196</f>
        <v>21000</v>
      </c>
    </row>
    <row r="196" spans="1:26" ht="32.25" outlineLevel="4" thickBot="1">
      <c r="A196" s="5" t="s">
        <v>101</v>
      </c>
      <c r="B196" s="21">
        <v>951</v>
      </c>
      <c r="C196" s="6" t="s">
        <v>55</v>
      </c>
      <c r="D196" s="6" t="s">
        <v>304</v>
      </c>
      <c r="E196" s="6" t="s">
        <v>95</v>
      </c>
      <c r="F196" s="6"/>
      <c r="G196" s="149">
        <f>G197</f>
        <v>19950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82"/>
      <c r="Y196" s="59"/>
      <c r="Z196" s="149">
        <f>Z197</f>
        <v>21000</v>
      </c>
    </row>
    <row r="197" spans="1:26" ht="32.25" outlineLevel="4" thickBot="1">
      <c r="A197" s="88" t="s">
        <v>103</v>
      </c>
      <c r="B197" s="92">
        <v>951</v>
      </c>
      <c r="C197" s="93" t="s">
        <v>55</v>
      </c>
      <c r="D197" s="93" t="s">
        <v>304</v>
      </c>
      <c r="E197" s="93" t="s">
        <v>97</v>
      </c>
      <c r="F197" s="93"/>
      <c r="G197" s="98">
        <v>19950</v>
      </c>
      <c r="H197" s="34">
        <f aca="true" t="shared" si="56" ref="H197:X197">H210</f>
        <v>0</v>
      </c>
      <c r="I197" s="34">
        <f t="shared" si="56"/>
        <v>0</v>
      </c>
      <c r="J197" s="34">
        <f t="shared" si="56"/>
        <v>0</v>
      </c>
      <c r="K197" s="34">
        <f t="shared" si="56"/>
        <v>0</v>
      </c>
      <c r="L197" s="34">
        <f t="shared" si="56"/>
        <v>0</v>
      </c>
      <c r="M197" s="34">
        <f t="shared" si="56"/>
        <v>0</v>
      </c>
      <c r="N197" s="34">
        <f t="shared" si="56"/>
        <v>0</v>
      </c>
      <c r="O197" s="34">
        <f t="shared" si="56"/>
        <v>0</v>
      </c>
      <c r="P197" s="34">
        <f t="shared" si="56"/>
        <v>0</v>
      </c>
      <c r="Q197" s="34">
        <f t="shared" si="56"/>
        <v>0</v>
      </c>
      <c r="R197" s="34">
        <f t="shared" si="56"/>
        <v>0</v>
      </c>
      <c r="S197" s="34">
        <f t="shared" si="56"/>
        <v>0</v>
      </c>
      <c r="T197" s="34">
        <f t="shared" si="56"/>
        <v>0</v>
      </c>
      <c r="U197" s="34">
        <f t="shared" si="56"/>
        <v>0</v>
      </c>
      <c r="V197" s="34">
        <f t="shared" si="56"/>
        <v>0</v>
      </c>
      <c r="W197" s="34">
        <f t="shared" si="56"/>
        <v>0</v>
      </c>
      <c r="X197" s="68">
        <f t="shared" si="56"/>
        <v>2639.87191</v>
      </c>
      <c r="Y197" s="59">
        <f>X197/G197*100</f>
        <v>13.232440651629071</v>
      </c>
      <c r="Z197" s="98">
        <v>21000</v>
      </c>
    </row>
    <row r="198" spans="1:26" ht="63.75" outlineLevel="4" thickBot="1">
      <c r="A198" s="94" t="s">
        <v>231</v>
      </c>
      <c r="B198" s="90">
        <v>951</v>
      </c>
      <c r="C198" s="91" t="s">
        <v>55</v>
      </c>
      <c r="D198" s="91" t="s">
        <v>305</v>
      </c>
      <c r="E198" s="91" t="s">
        <v>5</v>
      </c>
      <c r="F198" s="91"/>
      <c r="G198" s="145">
        <f>G199</f>
        <v>0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82"/>
      <c r="Y198" s="59"/>
      <c r="Z198" s="145">
        <f>Z199</f>
        <v>0</v>
      </c>
    </row>
    <row r="199" spans="1:26" ht="16.5" outlineLevel="4" thickBot="1">
      <c r="A199" s="88" t="s">
        <v>121</v>
      </c>
      <c r="B199" s="92">
        <v>951</v>
      </c>
      <c r="C199" s="93" t="s">
        <v>55</v>
      </c>
      <c r="D199" s="93" t="s">
        <v>305</v>
      </c>
      <c r="E199" s="93" t="s">
        <v>120</v>
      </c>
      <c r="F199" s="93"/>
      <c r="G199" s="144">
        <v>0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82"/>
      <c r="Y199" s="59"/>
      <c r="Z199" s="144">
        <v>0</v>
      </c>
    </row>
    <row r="200" spans="1:26" ht="32.25" outlineLevel="4" thickBot="1">
      <c r="A200" s="148" t="s">
        <v>215</v>
      </c>
      <c r="B200" s="90">
        <v>951</v>
      </c>
      <c r="C200" s="91" t="s">
        <v>55</v>
      </c>
      <c r="D200" s="91" t="s">
        <v>306</v>
      </c>
      <c r="E200" s="91" t="s">
        <v>5</v>
      </c>
      <c r="F200" s="91"/>
      <c r="G200" s="145">
        <f>G201</f>
        <v>0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  <c r="Z200" s="145">
        <f>Z201</f>
        <v>0</v>
      </c>
    </row>
    <row r="201" spans="1:26" ht="32.25" outlineLevel="4" thickBot="1">
      <c r="A201" s="5" t="s">
        <v>101</v>
      </c>
      <c r="B201" s="21">
        <v>951</v>
      </c>
      <c r="C201" s="6" t="s">
        <v>55</v>
      </c>
      <c r="D201" s="6" t="s">
        <v>306</v>
      </c>
      <c r="E201" s="6" t="s">
        <v>95</v>
      </c>
      <c r="F201" s="6"/>
      <c r="G201" s="149">
        <f>G202</f>
        <v>0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  <c r="Z201" s="149">
        <f>Z202</f>
        <v>0</v>
      </c>
    </row>
    <row r="202" spans="1:26" ht="32.25" outlineLevel="4" thickBot="1">
      <c r="A202" s="88" t="s">
        <v>103</v>
      </c>
      <c r="B202" s="92">
        <v>951</v>
      </c>
      <c r="C202" s="93" t="s">
        <v>55</v>
      </c>
      <c r="D202" s="93" t="s">
        <v>306</v>
      </c>
      <c r="E202" s="93" t="s">
        <v>97</v>
      </c>
      <c r="F202" s="93"/>
      <c r="G202" s="144">
        <v>0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  <c r="Z202" s="144">
        <v>0</v>
      </c>
    </row>
    <row r="203" spans="1:26" ht="32.25" outlineLevel="4" thickBot="1">
      <c r="A203" s="8" t="s">
        <v>240</v>
      </c>
      <c r="B203" s="19">
        <v>951</v>
      </c>
      <c r="C203" s="9" t="s">
        <v>55</v>
      </c>
      <c r="D203" s="9" t="s">
        <v>307</v>
      </c>
      <c r="E203" s="9" t="s">
        <v>5</v>
      </c>
      <c r="F203" s="9"/>
      <c r="G203" s="143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  <c r="Z203" s="143">
        <f>Z204</f>
        <v>0</v>
      </c>
    </row>
    <row r="204" spans="1:26" ht="95.25" outlineLevel="4" thickBot="1">
      <c r="A204" s="148" t="s">
        <v>214</v>
      </c>
      <c r="B204" s="90">
        <v>951</v>
      </c>
      <c r="C204" s="91" t="s">
        <v>55</v>
      </c>
      <c r="D204" s="91" t="s">
        <v>308</v>
      </c>
      <c r="E204" s="91" t="s">
        <v>5</v>
      </c>
      <c r="F204" s="91"/>
      <c r="G204" s="145">
        <f>G205</f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  <c r="Z204" s="145">
        <f>Z205</f>
        <v>0</v>
      </c>
    </row>
    <row r="205" spans="1:26" ht="32.25" outlineLevel="4" thickBot="1">
      <c r="A205" s="5" t="s">
        <v>101</v>
      </c>
      <c r="B205" s="21">
        <v>951</v>
      </c>
      <c r="C205" s="6" t="s">
        <v>55</v>
      </c>
      <c r="D205" s="6" t="s">
        <v>308</v>
      </c>
      <c r="E205" s="6" t="s">
        <v>95</v>
      </c>
      <c r="F205" s="6"/>
      <c r="G205" s="149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  <c r="Z205" s="149">
        <f>Z206</f>
        <v>0</v>
      </c>
    </row>
    <row r="206" spans="1:26" ht="32.25" outlineLevel="4" thickBot="1">
      <c r="A206" s="88" t="s">
        <v>103</v>
      </c>
      <c r="B206" s="92">
        <v>951</v>
      </c>
      <c r="C206" s="93" t="s">
        <v>55</v>
      </c>
      <c r="D206" s="93" t="s">
        <v>308</v>
      </c>
      <c r="E206" s="93" t="s">
        <v>97</v>
      </c>
      <c r="F206" s="93"/>
      <c r="G206" s="144"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  <c r="Z206" s="144">
        <v>0</v>
      </c>
    </row>
    <row r="207" spans="1:26" ht="16.5" outlineLevel="5" thickBot="1">
      <c r="A207" s="8" t="s">
        <v>32</v>
      </c>
      <c r="B207" s="19">
        <v>951</v>
      </c>
      <c r="C207" s="9" t="s">
        <v>11</v>
      </c>
      <c r="D207" s="9" t="s">
        <v>275</v>
      </c>
      <c r="E207" s="9" t="s">
        <v>5</v>
      </c>
      <c r="F207" s="9"/>
      <c r="G207" s="143">
        <f>G208+G213</f>
        <v>3500</v>
      </c>
      <c r="H207" s="2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44"/>
      <c r="X207" s="65">
        <v>110.26701</v>
      </c>
      <c r="Y207" s="59">
        <f>X207/G207*100</f>
        <v>3.1504860000000003</v>
      </c>
      <c r="Z207" s="143">
        <f>Z208+Z213</f>
        <v>500</v>
      </c>
    </row>
    <row r="208" spans="1:26" ht="32.25" outlineLevel="5" thickBot="1">
      <c r="A208" s="112" t="s">
        <v>138</v>
      </c>
      <c r="B208" s="19">
        <v>951</v>
      </c>
      <c r="C208" s="9" t="s">
        <v>11</v>
      </c>
      <c r="D208" s="9" t="s">
        <v>276</v>
      </c>
      <c r="E208" s="9" t="s">
        <v>5</v>
      </c>
      <c r="F208" s="9"/>
      <c r="G208" s="143">
        <f>G209</f>
        <v>500</v>
      </c>
      <c r="H208" s="2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4"/>
      <c r="X208" s="65"/>
      <c r="Y208" s="59"/>
      <c r="Z208" s="143">
        <f>Z209</f>
        <v>500</v>
      </c>
    </row>
    <row r="209" spans="1:26" ht="32.25" outlineLevel="5" thickBot="1">
      <c r="A209" s="112" t="s">
        <v>139</v>
      </c>
      <c r="B209" s="19">
        <v>951</v>
      </c>
      <c r="C209" s="9" t="s">
        <v>11</v>
      </c>
      <c r="D209" s="9" t="s">
        <v>276</v>
      </c>
      <c r="E209" s="9" t="s">
        <v>5</v>
      </c>
      <c r="F209" s="9"/>
      <c r="G209" s="143">
        <f>G210</f>
        <v>500</v>
      </c>
      <c r="H209" s="31">
        <f aca="true" t="shared" si="57" ref="H209:X209">H210</f>
        <v>0</v>
      </c>
      <c r="I209" s="31">
        <f t="shared" si="57"/>
        <v>0</v>
      </c>
      <c r="J209" s="31">
        <f t="shared" si="57"/>
        <v>0</v>
      </c>
      <c r="K209" s="31">
        <f t="shared" si="57"/>
        <v>0</v>
      </c>
      <c r="L209" s="31">
        <f t="shared" si="57"/>
        <v>0</v>
      </c>
      <c r="M209" s="31">
        <f t="shared" si="57"/>
        <v>0</v>
      </c>
      <c r="N209" s="31">
        <f t="shared" si="57"/>
        <v>0</v>
      </c>
      <c r="O209" s="31">
        <f t="shared" si="57"/>
        <v>0</v>
      </c>
      <c r="P209" s="31">
        <f t="shared" si="57"/>
        <v>0</v>
      </c>
      <c r="Q209" s="31">
        <f t="shared" si="57"/>
        <v>0</v>
      </c>
      <c r="R209" s="31">
        <f t="shared" si="57"/>
        <v>0</v>
      </c>
      <c r="S209" s="31">
        <f t="shared" si="57"/>
        <v>0</v>
      </c>
      <c r="T209" s="31">
        <f t="shared" si="57"/>
        <v>0</v>
      </c>
      <c r="U209" s="31">
        <f t="shared" si="57"/>
        <v>0</v>
      </c>
      <c r="V209" s="31">
        <f t="shared" si="57"/>
        <v>0</v>
      </c>
      <c r="W209" s="31">
        <f t="shared" si="57"/>
        <v>0</v>
      </c>
      <c r="X209" s="66">
        <f t="shared" si="57"/>
        <v>2639.87191</v>
      </c>
      <c r="Y209" s="59">
        <f>X209/G209*100</f>
        <v>527.9743819999999</v>
      </c>
      <c r="Z209" s="143">
        <f>Z210</f>
        <v>500</v>
      </c>
    </row>
    <row r="210" spans="1:26" ht="48" outlineLevel="5" thickBot="1">
      <c r="A210" s="114" t="s">
        <v>158</v>
      </c>
      <c r="B210" s="90">
        <v>951</v>
      </c>
      <c r="C210" s="107" t="s">
        <v>11</v>
      </c>
      <c r="D210" s="107" t="s">
        <v>309</v>
      </c>
      <c r="E210" s="107" t="s">
        <v>5</v>
      </c>
      <c r="F210" s="107"/>
      <c r="G210" s="151">
        <f>G211</f>
        <v>500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2639.87191</v>
      </c>
      <c r="Y210" s="59">
        <f>X210/G210*100</f>
        <v>527.9743819999999</v>
      </c>
      <c r="Z210" s="151">
        <f>Z211</f>
        <v>500</v>
      </c>
    </row>
    <row r="211" spans="1:26" ht="32.25" outlineLevel="5" thickBot="1">
      <c r="A211" s="5" t="s">
        <v>101</v>
      </c>
      <c r="B211" s="21">
        <v>951</v>
      </c>
      <c r="C211" s="6" t="s">
        <v>11</v>
      </c>
      <c r="D211" s="6" t="s">
        <v>309</v>
      </c>
      <c r="E211" s="6" t="s">
        <v>95</v>
      </c>
      <c r="F211" s="6"/>
      <c r="G211" s="149">
        <f>G212</f>
        <v>500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  <c r="Z211" s="149">
        <f>Z212</f>
        <v>500</v>
      </c>
    </row>
    <row r="212" spans="1:26" ht="32.25" outlineLevel="5" thickBot="1">
      <c r="A212" s="88" t="s">
        <v>103</v>
      </c>
      <c r="B212" s="92">
        <v>951</v>
      </c>
      <c r="C212" s="93" t="s">
        <v>11</v>
      </c>
      <c r="D212" s="93" t="s">
        <v>309</v>
      </c>
      <c r="E212" s="93" t="s">
        <v>97</v>
      </c>
      <c r="F212" s="93"/>
      <c r="G212" s="144">
        <v>500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  <c r="Z212" s="144">
        <v>500</v>
      </c>
    </row>
    <row r="213" spans="1:26" ht="16.5" outlineLevel="5" thickBot="1">
      <c r="A213" s="13" t="s">
        <v>148</v>
      </c>
      <c r="B213" s="19">
        <v>951</v>
      </c>
      <c r="C213" s="9" t="s">
        <v>11</v>
      </c>
      <c r="D213" s="9" t="s">
        <v>275</v>
      </c>
      <c r="E213" s="9" t="s">
        <v>5</v>
      </c>
      <c r="F213" s="9"/>
      <c r="G213" s="143">
        <f>G214+G220</f>
        <v>3000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  <c r="Z213" s="143">
        <f>Z214+Z220</f>
        <v>0</v>
      </c>
    </row>
    <row r="214" spans="1:26" ht="32.25" outlineLevel="5" thickBot="1">
      <c r="A214" s="94" t="s">
        <v>241</v>
      </c>
      <c r="B214" s="90">
        <v>951</v>
      </c>
      <c r="C214" s="91" t="s">
        <v>11</v>
      </c>
      <c r="D214" s="91" t="s">
        <v>310</v>
      </c>
      <c r="E214" s="91" t="s">
        <v>5</v>
      </c>
      <c r="F214" s="91"/>
      <c r="G214" s="145">
        <f>G215+G218+G219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  <c r="Z214" s="145">
        <f>Z215+Z218+Z219</f>
        <v>0</v>
      </c>
    </row>
    <row r="215" spans="1:26" ht="48" outlineLevel="5" thickBot="1">
      <c r="A215" s="5" t="s">
        <v>159</v>
      </c>
      <c r="B215" s="21">
        <v>951</v>
      </c>
      <c r="C215" s="6" t="s">
        <v>11</v>
      </c>
      <c r="D215" s="6" t="s">
        <v>311</v>
      </c>
      <c r="E215" s="6" t="s">
        <v>5</v>
      </c>
      <c r="F215" s="6"/>
      <c r="G215" s="149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  <c r="Z215" s="149">
        <f>Z216</f>
        <v>0</v>
      </c>
    </row>
    <row r="216" spans="1:26" ht="32.25" outlineLevel="5" thickBot="1">
      <c r="A216" s="88" t="s">
        <v>101</v>
      </c>
      <c r="B216" s="92">
        <v>951</v>
      </c>
      <c r="C216" s="93" t="s">
        <v>11</v>
      </c>
      <c r="D216" s="93" t="s">
        <v>311</v>
      </c>
      <c r="E216" s="93" t="s">
        <v>95</v>
      </c>
      <c r="F216" s="93"/>
      <c r="G216" s="144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  <c r="Z216" s="144">
        <f>Z217</f>
        <v>0</v>
      </c>
    </row>
    <row r="217" spans="1:26" ht="32.25" outlineLevel="6" thickBot="1">
      <c r="A217" s="88" t="s">
        <v>103</v>
      </c>
      <c r="B217" s="92">
        <v>951</v>
      </c>
      <c r="C217" s="93" t="s">
        <v>11</v>
      </c>
      <c r="D217" s="93" t="s">
        <v>311</v>
      </c>
      <c r="E217" s="93" t="s">
        <v>97</v>
      </c>
      <c r="F217" s="93"/>
      <c r="G217" s="144"/>
      <c r="H217" s="29" t="e">
        <f>#REF!+H218</f>
        <v>#REF!</v>
      </c>
      <c r="I217" s="29" t="e">
        <f>#REF!+I218</f>
        <v>#REF!</v>
      </c>
      <c r="J217" s="29" t="e">
        <f>#REF!+J218</f>
        <v>#REF!</v>
      </c>
      <c r="K217" s="29" t="e">
        <f>#REF!+K218</f>
        <v>#REF!</v>
      </c>
      <c r="L217" s="29" t="e">
        <f>#REF!+L218</f>
        <v>#REF!</v>
      </c>
      <c r="M217" s="29" t="e">
        <f>#REF!+M218</f>
        <v>#REF!</v>
      </c>
      <c r="N217" s="29" t="e">
        <f>#REF!+N218</f>
        <v>#REF!</v>
      </c>
      <c r="O217" s="29" t="e">
        <f>#REF!+O218</f>
        <v>#REF!</v>
      </c>
      <c r="P217" s="29" t="e">
        <f>#REF!+P218</f>
        <v>#REF!</v>
      </c>
      <c r="Q217" s="29" t="e">
        <f>#REF!+Q218</f>
        <v>#REF!</v>
      </c>
      <c r="R217" s="29" t="e">
        <f>#REF!+R218</f>
        <v>#REF!</v>
      </c>
      <c r="S217" s="29" t="e">
        <f>#REF!+S218</f>
        <v>#REF!</v>
      </c>
      <c r="T217" s="29" t="e">
        <f>#REF!+T218</f>
        <v>#REF!</v>
      </c>
      <c r="U217" s="29" t="e">
        <f>#REF!+U218</f>
        <v>#REF!</v>
      </c>
      <c r="V217" s="29" t="e">
        <f>#REF!+V218</f>
        <v>#REF!</v>
      </c>
      <c r="W217" s="29" t="e">
        <f>#REF!+W218</f>
        <v>#REF!</v>
      </c>
      <c r="X217" s="73" t="e">
        <f>#REF!+X218</f>
        <v>#REF!</v>
      </c>
      <c r="Y217" s="59" t="e">
        <f>X217/G217*100</f>
        <v>#REF!</v>
      </c>
      <c r="Z217" s="144"/>
    </row>
    <row r="218" spans="1:26" ht="32.25" outlineLevel="3" thickBot="1">
      <c r="A218" s="5" t="s">
        <v>160</v>
      </c>
      <c r="B218" s="21">
        <v>951</v>
      </c>
      <c r="C218" s="6" t="s">
        <v>11</v>
      </c>
      <c r="D218" s="6" t="s">
        <v>312</v>
      </c>
      <c r="E218" s="6" t="s">
        <v>119</v>
      </c>
      <c r="F218" s="6"/>
      <c r="G218" s="149"/>
      <c r="H218" s="31">
        <f aca="true" t="shared" si="58" ref="H218:X218">H220+H253</f>
        <v>0</v>
      </c>
      <c r="I218" s="31">
        <f t="shared" si="58"/>
        <v>0</v>
      </c>
      <c r="J218" s="31">
        <f t="shared" si="58"/>
        <v>0</v>
      </c>
      <c r="K218" s="31">
        <f t="shared" si="58"/>
        <v>0</v>
      </c>
      <c r="L218" s="31">
        <f t="shared" si="58"/>
        <v>0</v>
      </c>
      <c r="M218" s="31">
        <f t="shared" si="58"/>
        <v>0</v>
      </c>
      <c r="N218" s="31">
        <f t="shared" si="58"/>
        <v>0</v>
      </c>
      <c r="O218" s="31">
        <f t="shared" si="58"/>
        <v>0</v>
      </c>
      <c r="P218" s="31">
        <f t="shared" si="58"/>
        <v>0</v>
      </c>
      <c r="Q218" s="31">
        <f t="shared" si="58"/>
        <v>0</v>
      </c>
      <c r="R218" s="31">
        <f t="shared" si="58"/>
        <v>0</v>
      </c>
      <c r="S218" s="31">
        <f t="shared" si="58"/>
        <v>0</v>
      </c>
      <c r="T218" s="31">
        <f t="shared" si="58"/>
        <v>0</v>
      </c>
      <c r="U218" s="31">
        <f t="shared" si="58"/>
        <v>0</v>
      </c>
      <c r="V218" s="31">
        <f t="shared" si="58"/>
        <v>0</v>
      </c>
      <c r="W218" s="31">
        <f t="shared" si="58"/>
        <v>0</v>
      </c>
      <c r="X218" s="66">
        <f t="shared" si="58"/>
        <v>5468.4002</v>
      </c>
      <c r="Y218" s="59" t="e">
        <f>X218/G218*100</f>
        <v>#DIV/0!</v>
      </c>
      <c r="Z218" s="149"/>
    </row>
    <row r="219" spans="1:26" ht="32.25" outlineLevel="3" thickBot="1">
      <c r="A219" s="5" t="s">
        <v>216</v>
      </c>
      <c r="B219" s="21">
        <v>951</v>
      </c>
      <c r="C219" s="6" t="s">
        <v>11</v>
      </c>
      <c r="D219" s="6" t="s">
        <v>313</v>
      </c>
      <c r="E219" s="6" t="s">
        <v>119</v>
      </c>
      <c r="F219" s="6"/>
      <c r="G219" s="149">
        <v>0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66"/>
      <c r="Y219" s="59"/>
      <c r="Z219" s="149">
        <v>0</v>
      </c>
    </row>
    <row r="220" spans="1:26" ht="35.25" customHeight="1" outlineLevel="3" thickBot="1">
      <c r="A220" s="94" t="s">
        <v>240</v>
      </c>
      <c r="B220" s="90">
        <v>951</v>
      </c>
      <c r="C220" s="91" t="s">
        <v>11</v>
      </c>
      <c r="D220" s="91" t="s">
        <v>307</v>
      </c>
      <c r="E220" s="91" t="s">
        <v>5</v>
      </c>
      <c r="F220" s="91"/>
      <c r="G220" s="16">
        <f>G221</f>
        <v>3000</v>
      </c>
      <c r="H220" s="32">
        <f aca="true" t="shared" si="59" ref="H220:X220">H221</f>
        <v>0</v>
      </c>
      <c r="I220" s="32">
        <f t="shared" si="59"/>
        <v>0</v>
      </c>
      <c r="J220" s="32">
        <f t="shared" si="59"/>
        <v>0</v>
      </c>
      <c r="K220" s="32">
        <f t="shared" si="59"/>
        <v>0</v>
      </c>
      <c r="L220" s="32">
        <f t="shared" si="59"/>
        <v>0</v>
      </c>
      <c r="M220" s="32">
        <f t="shared" si="59"/>
        <v>0</v>
      </c>
      <c r="N220" s="32">
        <f t="shared" si="59"/>
        <v>0</v>
      </c>
      <c r="O220" s="32">
        <f t="shared" si="59"/>
        <v>0</v>
      </c>
      <c r="P220" s="32">
        <f t="shared" si="59"/>
        <v>0</v>
      </c>
      <c r="Q220" s="32">
        <f t="shared" si="59"/>
        <v>0</v>
      </c>
      <c r="R220" s="32">
        <f t="shared" si="59"/>
        <v>0</v>
      </c>
      <c r="S220" s="32">
        <f t="shared" si="59"/>
        <v>0</v>
      </c>
      <c r="T220" s="32">
        <f t="shared" si="59"/>
        <v>0</v>
      </c>
      <c r="U220" s="32">
        <f t="shared" si="59"/>
        <v>0</v>
      </c>
      <c r="V220" s="32">
        <f t="shared" si="59"/>
        <v>0</v>
      </c>
      <c r="W220" s="32">
        <f t="shared" si="59"/>
        <v>0</v>
      </c>
      <c r="X220" s="67">
        <f t="shared" si="59"/>
        <v>468.4002</v>
      </c>
      <c r="Y220" s="59">
        <f>X220/G220*100</f>
        <v>15.61334</v>
      </c>
      <c r="Z220" s="16">
        <f>Z221</f>
        <v>0</v>
      </c>
    </row>
    <row r="221" spans="1:26" ht="48" outlineLevel="5" thickBot="1">
      <c r="A221" s="5" t="s">
        <v>161</v>
      </c>
      <c r="B221" s="21">
        <v>951</v>
      </c>
      <c r="C221" s="6" t="s">
        <v>11</v>
      </c>
      <c r="D221" s="6" t="s">
        <v>314</v>
      </c>
      <c r="E221" s="6" t="s">
        <v>5</v>
      </c>
      <c r="F221" s="6"/>
      <c r="G221" s="7">
        <f>G222</f>
        <v>3000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468.4002</v>
      </c>
      <c r="Y221" s="59">
        <f>X221/G221*100</f>
        <v>15.61334</v>
      </c>
      <c r="Z221" s="7">
        <f>Z222</f>
        <v>0</v>
      </c>
    </row>
    <row r="222" spans="1:26" ht="32.25" outlineLevel="5" thickBot="1">
      <c r="A222" s="88" t="s">
        <v>101</v>
      </c>
      <c r="B222" s="92">
        <v>951</v>
      </c>
      <c r="C222" s="93" t="s">
        <v>11</v>
      </c>
      <c r="D222" s="93" t="s">
        <v>314</v>
      </c>
      <c r="E222" s="93" t="s">
        <v>95</v>
      </c>
      <c r="F222" s="93"/>
      <c r="G222" s="98">
        <f>G223</f>
        <v>3000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  <c r="Z222" s="98">
        <f>Z223</f>
        <v>0</v>
      </c>
    </row>
    <row r="223" spans="1:26" ht="32.25" outlineLevel="5" thickBot="1">
      <c r="A223" s="88" t="s">
        <v>103</v>
      </c>
      <c r="B223" s="92">
        <v>951</v>
      </c>
      <c r="C223" s="93" t="s">
        <v>11</v>
      </c>
      <c r="D223" s="93" t="s">
        <v>314</v>
      </c>
      <c r="E223" s="93" t="s">
        <v>97</v>
      </c>
      <c r="F223" s="93"/>
      <c r="G223" s="98">
        <v>3000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98">
        <v>0</v>
      </c>
    </row>
    <row r="224" spans="1:26" ht="16.5" outlineLevel="5" thickBot="1">
      <c r="A224" s="108" t="s">
        <v>56</v>
      </c>
      <c r="B224" s="18">
        <v>951</v>
      </c>
      <c r="C224" s="39" t="s">
        <v>48</v>
      </c>
      <c r="D224" s="39" t="s">
        <v>275</v>
      </c>
      <c r="E224" s="39" t="s">
        <v>5</v>
      </c>
      <c r="F224" s="39"/>
      <c r="G224" s="162">
        <f>G240+G225+G231</f>
        <v>5203.03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62">
        <f>Z240+Z225+Z231</f>
        <v>3550.73</v>
      </c>
    </row>
    <row r="225" spans="1:26" ht="16.5" outlineLevel="5" thickBot="1">
      <c r="A225" s="80" t="s">
        <v>226</v>
      </c>
      <c r="B225" s="19">
        <v>951</v>
      </c>
      <c r="C225" s="9" t="s">
        <v>228</v>
      </c>
      <c r="D225" s="9" t="s">
        <v>275</v>
      </c>
      <c r="E225" s="9" t="s">
        <v>5</v>
      </c>
      <c r="F225" s="9"/>
      <c r="G225" s="143">
        <f>G226</f>
        <v>1682.3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3">
        <f>Z226</f>
        <v>0</v>
      </c>
    </row>
    <row r="226" spans="1:26" ht="32.25" outlineLevel="5" thickBot="1">
      <c r="A226" s="112" t="s">
        <v>138</v>
      </c>
      <c r="B226" s="19">
        <v>951</v>
      </c>
      <c r="C226" s="9" t="s">
        <v>228</v>
      </c>
      <c r="D226" s="9" t="s">
        <v>276</v>
      </c>
      <c r="E226" s="9" t="s">
        <v>5</v>
      </c>
      <c r="F226" s="9"/>
      <c r="G226" s="143">
        <f>G227</f>
        <v>1682.3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43">
        <f>Z227</f>
        <v>0</v>
      </c>
    </row>
    <row r="227" spans="1:26" ht="32.25" outlineLevel="5" thickBot="1">
      <c r="A227" s="112" t="s">
        <v>139</v>
      </c>
      <c r="B227" s="19">
        <v>951</v>
      </c>
      <c r="C227" s="9" t="s">
        <v>228</v>
      </c>
      <c r="D227" s="9" t="s">
        <v>277</v>
      </c>
      <c r="E227" s="9" t="s">
        <v>5</v>
      </c>
      <c r="F227" s="9"/>
      <c r="G227" s="143">
        <f>G228</f>
        <v>1682.3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3">
        <f>Z228</f>
        <v>0</v>
      </c>
    </row>
    <row r="228" spans="1:26" ht="16.5" outlineLevel="5" thickBot="1">
      <c r="A228" s="150" t="s">
        <v>227</v>
      </c>
      <c r="B228" s="90">
        <v>951</v>
      </c>
      <c r="C228" s="91" t="s">
        <v>228</v>
      </c>
      <c r="D228" s="91" t="s">
        <v>315</v>
      </c>
      <c r="E228" s="91" t="s">
        <v>5</v>
      </c>
      <c r="F228" s="91"/>
      <c r="G228" s="145">
        <f>G229</f>
        <v>1682.3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45">
        <f>Z229</f>
        <v>0</v>
      </c>
    </row>
    <row r="229" spans="1:26" ht="32.25" outlineLevel="5" thickBot="1">
      <c r="A229" s="5" t="s">
        <v>101</v>
      </c>
      <c r="B229" s="21">
        <v>951</v>
      </c>
      <c r="C229" s="6" t="s">
        <v>228</v>
      </c>
      <c r="D229" s="6" t="s">
        <v>315</v>
      </c>
      <c r="E229" s="6" t="s">
        <v>95</v>
      </c>
      <c r="F229" s="6"/>
      <c r="G229" s="149">
        <f>G230</f>
        <v>1682.3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49">
        <f>Z230</f>
        <v>0</v>
      </c>
    </row>
    <row r="230" spans="1:26" ht="32.25" outlineLevel="5" thickBot="1">
      <c r="A230" s="88" t="s">
        <v>103</v>
      </c>
      <c r="B230" s="92">
        <v>951</v>
      </c>
      <c r="C230" s="93" t="s">
        <v>228</v>
      </c>
      <c r="D230" s="93" t="s">
        <v>315</v>
      </c>
      <c r="E230" s="93" t="s">
        <v>97</v>
      </c>
      <c r="F230" s="93"/>
      <c r="G230" s="144">
        <v>1682.3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  <c r="Z230" s="144">
        <v>0</v>
      </c>
    </row>
    <row r="231" spans="1:26" ht="16.5" outlineLevel="5" thickBot="1">
      <c r="A231" s="80" t="s">
        <v>259</v>
      </c>
      <c r="B231" s="19">
        <v>951</v>
      </c>
      <c r="C231" s="9" t="s">
        <v>261</v>
      </c>
      <c r="D231" s="9" t="s">
        <v>275</v>
      </c>
      <c r="E231" s="9" t="s">
        <v>5</v>
      </c>
      <c r="F231" s="93"/>
      <c r="G231" s="143">
        <f>G232</f>
        <v>3500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  <c r="Z231" s="143">
        <f>Z232</f>
        <v>3500</v>
      </c>
    </row>
    <row r="232" spans="1:26" ht="16.5" outlineLevel="5" thickBot="1">
      <c r="A232" s="13" t="s">
        <v>162</v>
      </c>
      <c r="B232" s="19">
        <v>951</v>
      </c>
      <c r="C232" s="9" t="s">
        <v>261</v>
      </c>
      <c r="D232" s="9" t="s">
        <v>275</v>
      </c>
      <c r="E232" s="9" t="s">
        <v>5</v>
      </c>
      <c r="F232" s="93"/>
      <c r="G232" s="143">
        <f>G233</f>
        <v>3500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  <c r="Z232" s="143">
        <f>Z233</f>
        <v>3500</v>
      </c>
    </row>
    <row r="233" spans="1:26" ht="32.25" outlineLevel="5" thickBot="1">
      <c r="A233" s="94" t="s">
        <v>242</v>
      </c>
      <c r="B233" s="90">
        <v>951</v>
      </c>
      <c r="C233" s="91" t="s">
        <v>261</v>
      </c>
      <c r="D233" s="91" t="s">
        <v>316</v>
      </c>
      <c r="E233" s="91" t="s">
        <v>5</v>
      </c>
      <c r="F233" s="91"/>
      <c r="G233" s="145">
        <f>G237+G234</f>
        <v>3500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145">
        <f>Z237+Z234</f>
        <v>3500</v>
      </c>
    </row>
    <row r="234" spans="1:26" ht="48" outlineLevel="5" thickBot="1">
      <c r="A234" s="5" t="s">
        <v>224</v>
      </c>
      <c r="B234" s="21">
        <v>951</v>
      </c>
      <c r="C234" s="6" t="s">
        <v>261</v>
      </c>
      <c r="D234" s="6" t="s">
        <v>317</v>
      </c>
      <c r="E234" s="6" t="s">
        <v>5</v>
      </c>
      <c r="F234" s="6"/>
      <c r="G234" s="149">
        <f>G235</f>
        <v>3500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149">
        <f>Z235</f>
        <v>3500</v>
      </c>
    </row>
    <row r="235" spans="1:26" ht="32.25" outlineLevel="5" thickBot="1">
      <c r="A235" s="88" t="s">
        <v>101</v>
      </c>
      <c r="B235" s="92">
        <v>951</v>
      </c>
      <c r="C235" s="93" t="s">
        <v>261</v>
      </c>
      <c r="D235" s="93" t="s">
        <v>317</v>
      </c>
      <c r="E235" s="93" t="s">
        <v>95</v>
      </c>
      <c r="F235" s="93"/>
      <c r="G235" s="144">
        <f>G236</f>
        <v>3500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44">
        <f>Z236</f>
        <v>3500</v>
      </c>
    </row>
    <row r="236" spans="1:26" ht="32.25" outlineLevel="5" thickBot="1">
      <c r="A236" s="88" t="s">
        <v>103</v>
      </c>
      <c r="B236" s="92">
        <v>951</v>
      </c>
      <c r="C236" s="93" t="s">
        <v>261</v>
      </c>
      <c r="D236" s="93" t="s">
        <v>317</v>
      </c>
      <c r="E236" s="93" t="s">
        <v>97</v>
      </c>
      <c r="F236" s="93"/>
      <c r="G236" s="144">
        <v>3500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4">
        <v>3500</v>
      </c>
    </row>
    <row r="237" spans="1:26" ht="48" outlineLevel="5" thickBot="1">
      <c r="A237" s="5" t="s">
        <v>260</v>
      </c>
      <c r="B237" s="21">
        <v>951</v>
      </c>
      <c r="C237" s="6" t="s">
        <v>261</v>
      </c>
      <c r="D237" s="6" t="s">
        <v>318</v>
      </c>
      <c r="E237" s="6" t="s">
        <v>5</v>
      </c>
      <c r="F237" s="6"/>
      <c r="G237" s="149">
        <f>G238</f>
        <v>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49">
        <f>Z238</f>
        <v>0</v>
      </c>
    </row>
    <row r="238" spans="1:26" ht="32.25" outlineLevel="5" thickBot="1">
      <c r="A238" s="88" t="s">
        <v>101</v>
      </c>
      <c r="B238" s="92">
        <v>951</v>
      </c>
      <c r="C238" s="93" t="s">
        <v>261</v>
      </c>
      <c r="D238" s="93" t="s">
        <v>318</v>
      </c>
      <c r="E238" s="93" t="s">
        <v>95</v>
      </c>
      <c r="F238" s="93"/>
      <c r="G238" s="144">
        <f>G239</f>
        <v>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44">
        <f>Z239</f>
        <v>0</v>
      </c>
    </row>
    <row r="239" spans="1:26" ht="32.25" outlineLevel="5" thickBot="1">
      <c r="A239" s="88" t="s">
        <v>103</v>
      </c>
      <c r="B239" s="92">
        <v>951</v>
      </c>
      <c r="C239" s="93" t="s">
        <v>261</v>
      </c>
      <c r="D239" s="93" t="s">
        <v>318</v>
      </c>
      <c r="E239" s="93" t="s">
        <v>97</v>
      </c>
      <c r="F239" s="93"/>
      <c r="G239" s="144"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44">
        <v>0</v>
      </c>
    </row>
    <row r="240" spans="1:26" ht="32.25" outlineLevel="5" thickBot="1">
      <c r="A240" s="8" t="s">
        <v>33</v>
      </c>
      <c r="B240" s="19">
        <v>951</v>
      </c>
      <c r="C240" s="9" t="s">
        <v>12</v>
      </c>
      <c r="D240" s="9" t="s">
        <v>275</v>
      </c>
      <c r="E240" s="9" t="s">
        <v>5</v>
      </c>
      <c r="F240" s="9"/>
      <c r="G240" s="143">
        <f>G252+G241</f>
        <v>20.73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  <c r="Z240" s="143">
        <f>Z252+Z241</f>
        <v>50.73</v>
      </c>
    </row>
    <row r="241" spans="1:26" ht="32.25" outlineLevel="5" thickBot="1">
      <c r="A241" s="112" t="s">
        <v>138</v>
      </c>
      <c r="B241" s="19">
        <v>951</v>
      </c>
      <c r="C241" s="9" t="s">
        <v>12</v>
      </c>
      <c r="D241" s="9" t="s">
        <v>276</v>
      </c>
      <c r="E241" s="9" t="s">
        <v>5</v>
      </c>
      <c r="F241" s="9"/>
      <c r="G241" s="10">
        <f>G242</f>
        <v>20.73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0">
        <f>Z242</f>
        <v>50.73</v>
      </c>
    </row>
    <row r="242" spans="1:26" ht="32.25" outlineLevel="5" thickBot="1">
      <c r="A242" s="112" t="s">
        <v>139</v>
      </c>
      <c r="B242" s="19">
        <v>951</v>
      </c>
      <c r="C242" s="9" t="s">
        <v>12</v>
      </c>
      <c r="D242" s="9" t="s">
        <v>277</v>
      </c>
      <c r="E242" s="9" t="s">
        <v>5</v>
      </c>
      <c r="F242" s="9"/>
      <c r="G242" s="10">
        <f>G243+G249</f>
        <v>20.73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0">
        <f>Z243+Z249</f>
        <v>50.73</v>
      </c>
    </row>
    <row r="243" spans="1:26" ht="47.25" outlineLevel="5">
      <c r="A243" s="114" t="s">
        <v>203</v>
      </c>
      <c r="B243" s="90">
        <v>951</v>
      </c>
      <c r="C243" s="91" t="s">
        <v>12</v>
      </c>
      <c r="D243" s="91" t="s">
        <v>319</v>
      </c>
      <c r="E243" s="91" t="s">
        <v>5</v>
      </c>
      <c r="F243" s="91"/>
      <c r="G243" s="16">
        <f>G244+G247</f>
        <v>0.73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6">
        <f>Z244+Z247</f>
        <v>0.73</v>
      </c>
    </row>
    <row r="244" spans="1:26" ht="32.25" outlineLevel="5" thickBot="1">
      <c r="A244" s="5" t="s">
        <v>94</v>
      </c>
      <c r="B244" s="21">
        <v>951</v>
      </c>
      <c r="C244" s="6" t="s">
        <v>12</v>
      </c>
      <c r="D244" s="6" t="s">
        <v>319</v>
      </c>
      <c r="E244" s="6" t="s">
        <v>91</v>
      </c>
      <c r="F244" s="6"/>
      <c r="G244" s="7">
        <f>G245+G246</f>
        <v>0.61</v>
      </c>
      <c r="H244" s="7">
        <f aca="true" t="shared" si="60" ref="H244:Z244">H245+H246</f>
        <v>0</v>
      </c>
      <c r="I244" s="7">
        <f t="shared" si="60"/>
        <v>0</v>
      </c>
      <c r="J244" s="7">
        <f t="shared" si="60"/>
        <v>0</v>
      </c>
      <c r="K244" s="7">
        <f t="shared" si="60"/>
        <v>0</v>
      </c>
      <c r="L244" s="7">
        <f t="shared" si="60"/>
        <v>0</v>
      </c>
      <c r="M244" s="7">
        <f t="shared" si="60"/>
        <v>0</v>
      </c>
      <c r="N244" s="7">
        <f t="shared" si="60"/>
        <v>0</v>
      </c>
      <c r="O244" s="7">
        <f t="shared" si="60"/>
        <v>0</v>
      </c>
      <c r="P244" s="7">
        <f t="shared" si="60"/>
        <v>0</v>
      </c>
      <c r="Q244" s="7">
        <f t="shared" si="60"/>
        <v>0</v>
      </c>
      <c r="R244" s="7">
        <f t="shared" si="60"/>
        <v>0</v>
      </c>
      <c r="S244" s="7">
        <f t="shared" si="60"/>
        <v>0</v>
      </c>
      <c r="T244" s="7">
        <f t="shared" si="60"/>
        <v>0</v>
      </c>
      <c r="U244" s="7">
        <f t="shared" si="60"/>
        <v>0</v>
      </c>
      <c r="V244" s="7">
        <f t="shared" si="60"/>
        <v>0</v>
      </c>
      <c r="W244" s="7">
        <f t="shared" si="60"/>
        <v>0</v>
      </c>
      <c r="X244" s="7">
        <f t="shared" si="60"/>
        <v>0</v>
      </c>
      <c r="Y244" s="7">
        <f t="shared" si="60"/>
        <v>0</v>
      </c>
      <c r="Z244" s="7">
        <f t="shared" si="60"/>
        <v>0.61</v>
      </c>
    </row>
    <row r="245" spans="1:26" ht="32.25" outlineLevel="5" thickBot="1">
      <c r="A245" s="88" t="s">
        <v>271</v>
      </c>
      <c r="B245" s="92">
        <v>951</v>
      </c>
      <c r="C245" s="93" t="s">
        <v>12</v>
      </c>
      <c r="D245" s="93" t="s">
        <v>319</v>
      </c>
      <c r="E245" s="93" t="s">
        <v>92</v>
      </c>
      <c r="F245" s="93"/>
      <c r="G245" s="98">
        <v>0.47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98">
        <v>0.47</v>
      </c>
    </row>
    <row r="246" spans="1:26" ht="48" outlineLevel="5" thickBot="1">
      <c r="A246" s="88" t="s">
        <v>267</v>
      </c>
      <c r="B246" s="92">
        <v>951</v>
      </c>
      <c r="C246" s="93" t="s">
        <v>12</v>
      </c>
      <c r="D246" s="93" t="s">
        <v>319</v>
      </c>
      <c r="E246" s="93" t="s">
        <v>268</v>
      </c>
      <c r="F246" s="93"/>
      <c r="G246" s="98">
        <v>0.14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98">
        <v>0.14</v>
      </c>
    </row>
    <row r="247" spans="1:26" ht="32.25" outlineLevel="5" thickBot="1">
      <c r="A247" s="5" t="s">
        <v>101</v>
      </c>
      <c r="B247" s="21">
        <v>951</v>
      </c>
      <c r="C247" s="6" t="s">
        <v>12</v>
      </c>
      <c r="D247" s="6" t="s">
        <v>319</v>
      </c>
      <c r="E247" s="6" t="s">
        <v>95</v>
      </c>
      <c r="F247" s="6"/>
      <c r="G247" s="7">
        <f>G248</f>
        <v>0.12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7">
        <f>Z248</f>
        <v>0.12</v>
      </c>
    </row>
    <row r="248" spans="1:26" ht="32.25" outlineLevel="5" thickBot="1">
      <c r="A248" s="88" t="s">
        <v>103</v>
      </c>
      <c r="B248" s="92">
        <v>951</v>
      </c>
      <c r="C248" s="93" t="s">
        <v>12</v>
      </c>
      <c r="D248" s="93" t="s">
        <v>319</v>
      </c>
      <c r="E248" s="93" t="s">
        <v>97</v>
      </c>
      <c r="F248" s="93"/>
      <c r="G248" s="98">
        <v>0.12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98">
        <v>0.12</v>
      </c>
    </row>
    <row r="249" spans="1:26" ht="32.25" outlineLevel="5" thickBot="1">
      <c r="A249" s="94" t="s">
        <v>229</v>
      </c>
      <c r="B249" s="90">
        <v>951</v>
      </c>
      <c r="C249" s="91" t="s">
        <v>12</v>
      </c>
      <c r="D249" s="91" t="s">
        <v>320</v>
      </c>
      <c r="E249" s="91" t="s">
        <v>5</v>
      </c>
      <c r="F249" s="91"/>
      <c r="G249" s="16">
        <f>G250</f>
        <v>20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6">
        <f>Z250</f>
        <v>50</v>
      </c>
    </row>
    <row r="250" spans="1:26" ht="32.25" outlineLevel="5" thickBot="1">
      <c r="A250" s="5" t="s">
        <v>101</v>
      </c>
      <c r="B250" s="21">
        <v>951</v>
      </c>
      <c r="C250" s="6" t="s">
        <v>12</v>
      </c>
      <c r="D250" s="6" t="s">
        <v>320</v>
      </c>
      <c r="E250" s="6" t="s">
        <v>95</v>
      </c>
      <c r="F250" s="6"/>
      <c r="G250" s="7">
        <f>G251</f>
        <v>20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7">
        <f>Z251</f>
        <v>50</v>
      </c>
    </row>
    <row r="251" spans="1:26" ht="32.25" outlineLevel="5" thickBot="1">
      <c r="A251" s="88" t="s">
        <v>103</v>
      </c>
      <c r="B251" s="92">
        <v>951</v>
      </c>
      <c r="C251" s="93" t="s">
        <v>12</v>
      </c>
      <c r="D251" s="93" t="s">
        <v>320</v>
      </c>
      <c r="E251" s="93" t="s">
        <v>97</v>
      </c>
      <c r="F251" s="93"/>
      <c r="G251" s="98">
        <v>20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98">
        <v>50</v>
      </c>
    </row>
    <row r="252" spans="1:26" ht="16.5" outlineLevel="5" thickBot="1">
      <c r="A252" s="13" t="s">
        <v>162</v>
      </c>
      <c r="B252" s="19">
        <v>951</v>
      </c>
      <c r="C252" s="11" t="s">
        <v>12</v>
      </c>
      <c r="D252" s="11" t="s">
        <v>275</v>
      </c>
      <c r="E252" s="11" t="s">
        <v>5</v>
      </c>
      <c r="F252" s="11"/>
      <c r="G252" s="146">
        <f>G253</f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46">
        <f>Z253</f>
        <v>0</v>
      </c>
    </row>
    <row r="253" spans="1:26" ht="32.25" outlineLevel="4" thickBot="1">
      <c r="A253" s="8" t="s">
        <v>242</v>
      </c>
      <c r="B253" s="19">
        <v>951</v>
      </c>
      <c r="C253" s="9" t="s">
        <v>12</v>
      </c>
      <c r="D253" s="9" t="s">
        <v>316</v>
      </c>
      <c r="E253" s="9" t="s">
        <v>5</v>
      </c>
      <c r="F253" s="9"/>
      <c r="G253" s="143">
        <f>G254</f>
        <v>0</v>
      </c>
      <c r="H253" s="32">
        <f aca="true" t="shared" si="61" ref="H253:X253">H254+H256</f>
        <v>0</v>
      </c>
      <c r="I253" s="32">
        <f t="shared" si="61"/>
        <v>0</v>
      </c>
      <c r="J253" s="32">
        <f t="shared" si="61"/>
        <v>0</v>
      </c>
      <c r="K253" s="32">
        <f t="shared" si="61"/>
        <v>0</v>
      </c>
      <c r="L253" s="32">
        <f t="shared" si="61"/>
        <v>0</v>
      </c>
      <c r="M253" s="32">
        <f t="shared" si="61"/>
        <v>0</v>
      </c>
      <c r="N253" s="32">
        <f t="shared" si="61"/>
        <v>0</v>
      </c>
      <c r="O253" s="32">
        <f t="shared" si="61"/>
        <v>0</v>
      </c>
      <c r="P253" s="32">
        <f t="shared" si="61"/>
        <v>0</v>
      </c>
      <c r="Q253" s="32">
        <f t="shared" si="61"/>
        <v>0</v>
      </c>
      <c r="R253" s="32">
        <f t="shared" si="61"/>
        <v>0</v>
      </c>
      <c r="S253" s="32">
        <f t="shared" si="61"/>
        <v>0</v>
      </c>
      <c r="T253" s="32">
        <f t="shared" si="61"/>
        <v>0</v>
      </c>
      <c r="U253" s="32">
        <f t="shared" si="61"/>
        <v>0</v>
      </c>
      <c r="V253" s="32">
        <f t="shared" si="61"/>
        <v>0</v>
      </c>
      <c r="W253" s="32">
        <f t="shared" si="61"/>
        <v>0</v>
      </c>
      <c r="X253" s="32">
        <f t="shared" si="61"/>
        <v>5000</v>
      </c>
      <c r="Y253" s="59" t="e">
        <f>X253/G253*100</f>
        <v>#DIV/0!</v>
      </c>
      <c r="Z253" s="143">
        <f>Z254</f>
        <v>0</v>
      </c>
    </row>
    <row r="254" spans="1:26" ht="54.75" customHeight="1" outlineLevel="5" thickBot="1">
      <c r="A254" s="94" t="s">
        <v>224</v>
      </c>
      <c r="B254" s="90">
        <v>951</v>
      </c>
      <c r="C254" s="91" t="s">
        <v>12</v>
      </c>
      <c r="D254" s="91" t="s">
        <v>321</v>
      </c>
      <c r="E254" s="91" t="s">
        <v>5</v>
      </c>
      <c r="F254" s="91"/>
      <c r="G254" s="145">
        <f>G255</f>
        <v>0</v>
      </c>
      <c r="H254" s="26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44"/>
      <c r="X254" s="65">
        <v>0</v>
      </c>
      <c r="Y254" s="59" t="e">
        <f>X254/G254*100</f>
        <v>#DIV/0!</v>
      </c>
      <c r="Z254" s="145">
        <f>Z255</f>
        <v>0</v>
      </c>
    </row>
    <row r="255" spans="1:26" ht="36" customHeight="1" outlineLevel="5" thickBot="1">
      <c r="A255" s="5" t="s">
        <v>101</v>
      </c>
      <c r="B255" s="21">
        <v>951</v>
      </c>
      <c r="C255" s="6" t="s">
        <v>12</v>
      </c>
      <c r="D255" s="6" t="s">
        <v>321</v>
      </c>
      <c r="E255" s="6" t="s">
        <v>95</v>
      </c>
      <c r="F255" s="6"/>
      <c r="G255" s="149">
        <f>G256</f>
        <v>0</v>
      </c>
      <c r="H255" s="26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44"/>
      <c r="X255" s="65"/>
      <c r="Y255" s="59"/>
      <c r="Z255" s="149">
        <f>Z256</f>
        <v>0</v>
      </c>
    </row>
    <row r="256" spans="1:26" ht="32.25" outlineLevel="5" thickBot="1">
      <c r="A256" s="88" t="s">
        <v>103</v>
      </c>
      <c r="B256" s="92">
        <v>951</v>
      </c>
      <c r="C256" s="93" t="s">
        <v>12</v>
      </c>
      <c r="D256" s="93" t="s">
        <v>321</v>
      </c>
      <c r="E256" s="93" t="s">
        <v>97</v>
      </c>
      <c r="F256" s="93"/>
      <c r="G256" s="144">
        <v>0</v>
      </c>
      <c r="H256" s="2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44"/>
      <c r="X256" s="65">
        <v>5000</v>
      </c>
      <c r="Y256" s="59" t="e">
        <f>X256/G256*100</f>
        <v>#DIV/0!</v>
      </c>
      <c r="Z256" s="144">
        <v>0</v>
      </c>
    </row>
    <row r="257" spans="1:26" ht="19.5" outlineLevel="5" thickBot="1">
      <c r="A257" s="108" t="s">
        <v>47</v>
      </c>
      <c r="B257" s="18">
        <v>951</v>
      </c>
      <c r="C257" s="14" t="s">
        <v>46</v>
      </c>
      <c r="D257" s="14" t="s">
        <v>275</v>
      </c>
      <c r="E257" s="14" t="s">
        <v>5</v>
      </c>
      <c r="F257" s="14"/>
      <c r="G257" s="142">
        <f>G258+G263+G268</f>
        <v>11898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142">
        <f>Z258+Z263+Z268</f>
        <v>12027</v>
      </c>
    </row>
    <row r="258" spans="1:26" ht="16.5" outlineLevel="5" thickBot="1">
      <c r="A258" s="124" t="s">
        <v>39</v>
      </c>
      <c r="B258" s="18">
        <v>951</v>
      </c>
      <c r="C258" s="39" t="s">
        <v>19</v>
      </c>
      <c r="D258" s="39" t="s">
        <v>275</v>
      </c>
      <c r="E258" s="39" t="s">
        <v>5</v>
      </c>
      <c r="F258" s="39"/>
      <c r="G258" s="162">
        <f>G259</f>
        <v>10500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162">
        <f>Z259</f>
        <v>10500</v>
      </c>
    </row>
    <row r="259" spans="1:26" ht="32.25" outlineLevel="6" thickBot="1">
      <c r="A259" s="80" t="s">
        <v>212</v>
      </c>
      <c r="B259" s="19">
        <v>951</v>
      </c>
      <c r="C259" s="9" t="s">
        <v>19</v>
      </c>
      <c r="D259" s="9" t="s">
        <v>322</v>
      </c>
      <c r="E259" s="9" t="s">
        <v>5</v>
      </c>
      <c r="F259" s="9"/>
      <c r="G259" s="143">
        <f>G260</f>
        <v>10500</v>
      </c>
      <c r="H259" s="29">
        <f aca="true" t="shared" si="62" ref="H259:X259">H266+H271</f>
        <v>0</v>
      </c>
      <c r="I259" s="29">
        <f t="shared" si="62"/>
        <v>0</v>
      </c>
      <c r="J259" s="29">
        <f t="shared" si="62"/>
        <v>0</v>
      </c>
      <c r="K259" s="29">
        <f t="shared" si="62"/>
        <v>0</v>
      </c>
      <c r="L259" s="29">
        <f t="shared" si="62"/>
        <v>0</v>
      </c>
      <c r="M259" s="29">
        <f t="shared" si="62"/>
        <v>0</v>
      </c>
      <c r="N259" s="29">
        <f t="shared" si="62"/>
        <v>0</v>
      </c>
      <c r="O259" s="29">
        <f t="shared" si="62"/>
        <v>0</v>
      </c>
      <c r="P259" s="29">
        <f t="shared" si="62"/>
        <v>0</v>
      </c>
      <c r="Q259" s="29">
        <f t="shared" si="62"/>
        <v>0</v>
      </c>
      <c r="R259" s="29">
        <f t="shared" si="62"/>
        <v>0</v>
      </c>
      <c r="S259" s="29">
        <f t="shared" si="62"/>
        <v>0</v>
      </c>
      <c r="T259" s="29">
        <f t="shared" si="62"/>
        <v>0</v>
      </c>
      <c r="U259" s="29">
        <f t="shared" si="62"/>
        <v>0</v>
      </c>
      <c r="V259" s="29">
        <f t="shared" si="62"/>
        <v>0</v>
      </c>
      <c r="W259" s="29">
        <f t="shared" si="62"/>
        <v>0</v>
      </c>
      <c r="X259" s="73">
        <f t="shared" si="62"/>
        <v>2818.0365</v>
      </c>
      <c r="Y259" s="59">
        <f>X259/G259*100</f>
        <v>26.83844285714286</v>
      </c>
      <c r="Z259" s="143">
        <f>Z260</f>
        <v>10500</v>
      </c>
    </row>
    <row r="260" spans="1:26" ht="32.25" outlineLevel="6" thickBot="1">
      <c r="A260" s="125" t="s">
        <v>163</v>
      </c>
      <c r="B260" s="132">
        <v>951</v>
      </c>
      <c r="C260" s="91" t="s">
        <v>19</v>
      </c>
      <c r="D260" s="91" t="s">
        <v>323</v>
      </c>
      <c r="E260" s="91" t="s">
        <v>5</v>
      </c>
      <c r="F260" s="95"/>
      <c r="G260" s="145">
        <f>G261</f>
        <v>10500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3"/>
      <c r="Y260" s="59"/>
      <c r="Z260" s="145">
        <f>Z261</f>
        <v>10500</v>
      </c>
    </row>
    <row r="261" spans="1:26" ht="19.5" outlineLevel="6" thickBot="1">
      <c r="A261" s="5" t="s">
        <v>123</v>
      </c>
      <c r="B261" s="21">
        <v>951</v>
      </c>
      <c r="C261" s="6" t="s">
        <v>19</v>
      </c>
      <c r="D261" s="6" t="s">
        <v>323</v>
      </c>
      <c r="E261" s="6" t="s">
        <v>5</v>
      </c>
      <c r="F261" s="78"/>
      <c r="G261" s="149">
        <f>G262</f>
        <v>10500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3"/>
      <c r="Y261" s="59"/>
      <c r="Z261" s="149">
        <f>Z262</f>
        <v>10500</v>
      </c>
    </row>
    <row r="262" spans="1:26" ht="48" outlineLevel="6" thickBot="1">
      <c r="A262" s="96" t="s">
        <v>213</v>
      </c>
      <c r="B262" s="134">
        <v>951</v>
      </c>
      <c r="C262" s="93" t="s">
        <v>19</v>
      </c>
      <c r="D262" s="93" t="s">
        <v>323</v>
      </c>
      <c r="E262" s="93" t="s">
        <v>89</v>
      </c>
      <c r="F262" s="97"/>
      <c r="G262" s="144">
        <v>10500</v>
      </c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73"/>
      <c r="Y262" s="59"/>
      <c r="Z262" s="144">
        <v>10500</v>
      </c>
    </row>
    <row r="263" spans="1:26" ht="32.25" outlineLevel="6" thickBot="1">
      <c r="A263" s="124" t="s">
        <v>58</v>
      </c>
      <c r="B263" s="18">
        <v>951</v>
      </c>
      <c r="C263" s="39" t="s">
        <v>57</v>
      </c>
      <c r="D263" s="39" t="s">
        <v>275</v>
      </c>
      <c r="E263" s="39" t="s">
        <v>5</v>
      </c>
      <c r="F263" s="39"/>
      <c r="G263" s="119">
        <f>G264</f>
        <v>30</v>
      </c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73"/>
      <c r="Y263" s="59"/>
      <c r="Z263" s="119">
        <f>Z264</f>
        <v>0</v>
      </c>
    </row>
    <row r="264" spans="1:26" ht="19.5" outlineLevel="6" thickBot="1">
      <c r="A264" s="8" t="s">
        <v>243</v>
      </c>
      <c r="B264" s="19">
        <v>951</v>
      </c>
      <c r="C264" s="9" t="s">
        <v>57</v>
      </c>
      <c r="D264" s="9" t="s">
        <v>324</v>
      </c>
      <c r="E264" s="9" t="s">
        <v>5</v>
      </c>
      <c r="F264" s="9"/>
      <c r="G264" s="10">
        <f>G265</f>
        <v>30</v>
      </c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3"/>
      <c r="Y264" s="59"/>
      <c r="Z264" s="10">
        <f>Z265</f>
        <v>0</v>
      </c>
    </row>
    <row r="265" spans="1:26" ht="48" outlineLevel="6" thickBot="1">
      <c r="A265" s="114" t="s">
        <v>164</v>
      </c>
      <c r="B265" s="90">
        <v>951</v>
      </c>
      <c r="C265" s="91" t="s">
        <v>57</v>
      </c>
      <c r="D265" s="91" t="s">
        <v>325</v>
      </c>
      <c r="E265" s="91" t="s">
        <v>5</v>
      </c>
      <c r="F265" s="91"/>
      <c r="G265" s="16">
        <f>G266</f>
        <v>30</v>
      </c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3"/>
      <c r="Y265" s="59"/>
      <c r="Z265" s="16">
        <f>Z266</f>
        <v>0</v>
      </c>
    </row>
    <row r="266" spans="1:26" ht="32.25" outlineLevel="6" thickBot="1">
      <c r="A266" s="5" t="s">
        <v>101</v>
      </c>
      <c r="B266" s="21">
        <v>951</v>
      </c>
      <c r="C266" s="6" t="s">
        <v>57</v>
      </c>
      <c r="D266" s="6" t="s">
        <v>325</v>
      </c>
      <c r="E266" s="6" t="s">
        <v>95</v>
      </c>
      <c r="F266" s="6"/>
      <c r="G266" s="7">
        <f>G267</f>
        <v>30</v>
      </c>
      <c r="H266" s="10">
        <f aca="true" t="shared" si="63" ref="H266:X267">H267</f>
        <v>0</v>
      </c>
      <c r="I266" s="10">
        <f t="shared" si="63"/>
        <v>0</v>
      </c>
      <c r="J266" s="10">
        <f t="shared" si="63"/>
        <v>0</v>
      </c>
      <c r="K266" s="10">
        <f t="shared" si="63"/>
        <v>0</v>
      </c>
      <c r="L266" s="10">
        <f t="shared" si="63"/>
        <v>0</v>
      </c>
      <c r="M266" s="10">
        <f t="shared" si="63"/>
        <v>0</v>
      </c>
      <c r="N266" s="10">
        <f t="shared" si="63"/>
        <v>0</v>
      </c>
      <c r="O266" s="10">
        <f t="shared" si="63"/>
        <v>0</v>
      </c>
      <c r="P266" s="10">
        <f t="shared" si="63"/>
        <v>0</v>
      </c>
      <c r="Q266" s="10">
        <f t="shared" si="63"/>
        <v>0</v>
      </c>
      <c r="R266" s="10">
        <f t="shared" si="63"/>
        <v>0</v>
      </c>
      <c r="S266" s="10">
        <f t="shared" si="63"/>
        <v>0</v>
      </c>
      <c r="T266" s="10">
        <f t="shared" si="63"/>
        <v>0</v>
      </c>
      <c r="U266" s="10">
        <f t="shared" si="63"/>
        <v>0</v>
      </c>
      <c r="V266" s="10">
        <f t="shared" si="63"/>
        <v>0</v>
      </c>
      <c r="W266" s="10">
        <f t="shared" si="63"/>
        <v>0</v>
      </c>
      <c r="X266" s="66">
        <f t="shared" si="63"/>
        <v>0</v>
      </c>
      <c r="Y266" s="59">
        <f>X266/G266*100</f>
        <v>0</v>
      </c>
      <c r="Z266" s="7">
        <f>Z267</f>
        <v>0</v>
      </c>
    </row>
    <row r="267" spans="1:26" ht="32.25" outlineLevel="6" thickBot="1">
      <c r="A267" s="88" t="s">
        <v>103</v>
      </c>
      <c r="B267" s="92">
        <v>951</v>
      </c>
      <c r="C267" s="93" t="s">
        <v>57</v>
      </c>
      <c r="D267" s="93" t="s">
        <v>325</v>
      </c>
      <c r="E267" s="93" t="s">
        <v>97</v>
      </c>
      <c r="F267" s="93"/>
      <c r="G267" s="98">
        <v>30</v>
      </c>
      <c r="H267" s="12">
        <f t="shared" si="63"/>
        <v>0</v>
      </c>
      <c r="I267" s="12">
        <f t="shared" si="63"/>
        <v>0</v>
      </c>
      <c r="J267" s="12">
        <f t="shared" si="63"/>
        <v>0</v>
      </c>
      <c r="K267" s="12">
        <f t="shared" si="63"/>
        <v>0</v>
      </c>
      <c r="L267" s="12">
        <f t="shared" si="63"/>
        <v>0</v>
      </c>
      <c r="M267" s="12">
        <f t="shared" si="63"/>
        <v>0</v>
      </c>
      <c r="N267" s="12">
        <f t="shared" si="63"/>
        <v>0</v>
      </c>
      <c r="O267" s="12">
        <f t="shared" si="63"/>
        <v>0</v>
      </c>
      <c r="P267" s="12">
        <f t="shared" si="63"/>
        <v>0</v>
      </c>
      <c r="Q267" s="12">
        <f t="shared" si="63"/>
        <v>0</v>
      </c>
      <c r="R267" s="12">
        <f t="shared" si="63"/>
        <v>0</v>
      </c>
      <c r="S267" s="12">
        <f t="shared" si="63"/>
        <v>0</v>
      </c>
      <c r="T267" s="12">
        <f t="shared" si="63"/>
        <v>0</v>
      </c>
      <c r="U267" s="12">
        <f t="shared" si="63"/>
        <v>0</v>
      </c>
      <c r="V267" s="12">
        <f t="shared" si="63"/>
        <v>0</v>
      </c>
      <c r="W267" s="12">
        <f t="shared" si="63"/>
        <v>0</v>
      </c>
      <c r="X267" s="67">
        <f t="shared" si="63"/>
        <v>0</v>
      </c>
      <c r="Y267" s="59">
        <f>X267/G267*100</f>
        <v>0</v>
      </c>
      <c r="Z267" s="98">
        <v>0</v>
      </c>
    </row>
    <row r="268" spans="1:26" ht="19.5" outlineLevel="6" thickBot="1">
      <c r="A268" s="124" t="s">
        <v>34</v>
      </c>
      <c r="B268" s="18">
        <v>951</v>
      </c>
      <c r="C268" s="39" t="s">
        <v>13</v>
      </c>
      <c r="D268" s="39" t="s">
        <v>275</v>
      </c>
      <c r="E268" s="39" t="s">
        <v>5</v>
      </c>
      <c r="F268" s="39"/>
      <c r="G268" s="162">
        <f>G269</f>
        <v>1368</v>
      </c>
      <c r="H268" s="24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42"/>
      <c r="X268" s="65">
        <v>0</v>
      </c>
      <c r="Y268" s="59">
        <f>X268/G268*100</f>
        <v>0</v>
      </c>
      <c r="Z268" s="162">
        <f>Z269</f>
        <v>1527</v>
      </c>
    </row>
    <row r="269" spans="1:26" ht="32.25" outlineLevel="6" thickBot="1">
      <c r="A269" s="112" t="s">
        <v>138</v>
      </c>
      <c r="B269" s="19">
        <v>951</v>
      </c>
      <c r="C269" s="9" t="s">
        <v>13</v>
      </c>
      <c r="D269" s="9" t="s">
        <v>276</v>
      </c>
      <c r="E269" s="9" t="s">
        <v>5</v>
      </c>
      <c r="F269" s="9"/>
      <c r="G269" s="143">
        <f>G270</f>
        <v>1368</v>
      </c>
      <c r="H269" s="77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5"/>
      <c r="Y269" s="59"/>
      <c r="Z269" s="143">
        <f>Z270</f>
        <v>1527</v>
      </c>
    </row>
    <row r="270" spans="1:26" ht="32.25" outlineLevel="6" thickBot="1">
      <c r="A270" s="112" t="s">
        <v>139</v>
      </c>
      <c r="B270" s="19">
        <v>951</v>
      </c>
      <c r="C270" s="11" t="s">
        <v>13</v>
      </c>
      <c r="D270" s="11" t="s">
        <v>277</v>
      </c>
      <c r="E270" s="11" t="s">
        <v>5</v>
      </c>
      <c r="F270" s="11"/>
      <c r="G270" s="146">
        <f>G271</f>
        <v>1368</v>
      </c>
      <c r="H270" s="77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5"/>
      <c r="Y270" s="59"/>
      <c r="Z270" s="146">
        <f>Z271</f>
        <v>1527</v>
      </c>
    </row>
    <row r="271" spans="1:26" ht="47.25" outlineLevel="6">
      <c r="A271" s="113" t="s">
        <v>210</v>
      </c>
      <c r="B271" s="130">
        <v>951</v>
      </c>
      <c r="C271" s="91" t="s">
        <v>13</v>
      </c>
      <c r="D271" s="91" t="s">
        <v>279</v>
      </c>
      <c r="E271" s="91" t="s">
        <v>5</v>
      </c>
      <c r="F271" s="91"/>
      <c r="G271" s="145">
        <f>G272+G276</f>
        <v>1368</v>
      </c>
      <c r="H271" s="31">
        <f aca="true" t="shared" si="64" ref="H271:X273">H272</f>
        <v>0</v>
      </c>
      <c r="I271" s="31">
        <f t="shared" si="64"/>
        <v>0</v>
      </c>
      <c r="J271" s="31">
        <f t="shared" si="64"/>
        <v>0</v>
      </c>
      <c r="K271" s="31">
        <f t="shared" si="64"/>
        <v>0</v>
      </c>
      <c r="L271" s="31">
        <f t="shared" si="64"/>
        <v>0</v>
      </c>
      <c r="M271" s="31">
        <f t="shared" si="64"/>
        <v>0</v>
      </c>
      <c r="N271" s="31">
        <f t="shared" si="64"/>
        <v>0</v>
      </c>
      <c r="O271" s="31">
        <f t="shared" si="64"/>
        <v>0</v>
      </c>
      <c r="P271" s="31">
        <f t="shared" si="64"/>
        <v>0</v>
      </c>
      <c r="Q271" s="31">
        <f t="shared" si="64"/>
        <v>0</v>
      </c>
      <c r="R271" s="31">
        <f t="shared" si="64"/>
        <v>0</v>
      </c>
      <c r="S271" s="31">
        <f t="shared" si="64"/>
        <v>0</v>
      </c>
      <c r="T271" s="31">
        <f t="shared" si="64"/>
        <v>0</v>
      </c>
      <c r="U271" s="31">
        <f t="shared" si="64"/>
        <v>0</v>
      </c>
      <c r="V271" s="31">
        <f t="shared" si="64"/>
        <v>0</v>
      </c>
      <c r="W271" s="31">
        <f t="shared" si="64"/>
        <v>0</v>
      </c>
      <c r="X271" s="66">
        <f t="shared" si="64"/>
        <v>2818.0365</v>
      </c>
      <c r="Y271" s="59">
        <f>X271/G271*100</f>
        <v>205.99682017543861</v>
      </c>
      <c r="Z271" s="145">
        <f>Z272+Z276</f>
        <v>1527</v>
      </c>
    </row>
    <row r="272" spans="1:26" ht="32.25" outlineLevel="6" thickBot="1">
      <c r="A272" s="5" t="s">
        <v>94</v>
      </c>
      <c r="B272" s="21">
        <v>951</v>
      </c>
      <c r="C272" s="6" t="s">
        <v>13</v>
      </c>
      <c r="D272" s="6" t="s">
        <v>279</v>
      </c>
      <c r="E272" s="6" t="s">
        <v>91</v>
      </c>
      <c r="F272" s="6"/>
      <c r="G272" s="149">
        <f>G273+G274+G275</f>
        <v>1368</v>
      </c>
      <c r="H272" s="149">
        <f aca="true" t="shared" si="65" ref="H272:Z272">H273+H274+H275</f>
        <v>0</v>
      </c>
      <c r="I272" s="149">
        <f t="shared" si="65"/>
        <v>0</v>
      </c>
      <c r="J272" s="149">
        <f t="shared" si="65"/>
        <v>0</v>
      </c>
      <c r="K272" s="149">
        <f t="shared" si="65"/>
        <v>0</v>
      </c>
      <c r="L272" s="149">
        <f t="shared" si="65"/>
        <v>0</v>
      </c>
      <c r="M272" s="149">
        <f t="shared" si="65"/>
        <v>0</v>
      </c>
      <c r="N272" s="149">
        <f t="shared" si="65"/>
        <v>0</v>
      </c>
      <c r="O272" s="149">
        <f t="shared" si="65"/>
        <v>0</v>
      </c>
      <c r="P272" s="149">
        <f t="shared" si="65"/>
        <v>0</v>
      </c>
      <c r="Q272" s="149">
        <f t="shared" si="65"/>
        <v>0</v>
      </c>
      <c r="R272" s="149">
        <f t="shared" si="65"/>
        <v>0</v>
      </c>
      <c r="S272" s="149">
        <f t="shared" si="65"/>
        <v>0</v>
      </c>
      <c r="T272" s="149">
        <f t="shared" si="65"/>
        <v>0</v>
      </c>
      <c r="U272" s="149">
        <f t="shared" si="65"/>
        <v>0</v>
      </c>
      <c r="V272" s="149">
        <f t="shared" si="65"/>
        <v>0</v>
      </c>
      <c r="W272" s="149">
        <f t="shared" si="65"/>
        <v>0</v>
      </c>
      <c r="X272" s="149">
        <f t="shared" si="65"/>
        <v>2818.0365</v>
      </c>
      <c r="Y272" s="149">
        <f t="shared" si="65"/>
        <v>23615.976961820234</v>
      </c>
      <c r="Z272" s="149">
        <f t="shared" si="65"/>
        <v>1527</v>
      </c>
    </row>
    <row r="273" spans="1:26" ht="32.25" outlineLevel="6" thickBot="1">
      <c r="A273" s="88" t="s">
        <v>271</v>
      </c>
      <c r="B273" s="92">
        <v>951</v>
      </c>
      <c r="C273" s="93" t="s">
        <v>13</v>
      </c>
      <c r="D273" s="93" t="s">
        <v>279</v>
      </c>
      <c r="E273" s="93" t="s">
        <v>92</v>
      </c>
      <c r="F273" s="93"/>
      <c r="G273" s="144">
        <v>1064.7</v>
      </c>
      <c r="H273" s="34">
        <f t="shared" si="64"/>
        <v>0</v>
      </c>
      <c r="I273" s="34">
        <f t="shared" si="64"/>
        <v>0</v>
      </c>
      <c r="J273" s="34">
        <f t="shared" si="64"/>
        <v>0</v>
      </c>
      <c r="K273" s="34">
        <f t="shared" si="64"/>
        <v>0</v>
      </c>
      <c r="L273" s="34">
        <f t="shared" si="64"/>
        <v>0</v>
      </c>
      <c r="M273" s="34">
        <f t="shared" si="64"/>
        <v>0</v>
      </c>
      <c r="N273" s="34">
        <f t="shared" si="64"/>
        <v>0</v>
      </c>
      <c r="O273" s="34">
        <f t="shared" si="64"/>
        <v>0</v>
      </c>
      <c r="P273" s="34">
        <f t="shared" si="64"/>
        <v>0</v>
      </c>
      <c r="Q273" s="34">
        <f t="shared" si="64"/>
        <v>0</v>
      </c>
      <c r="R273" s="34">
        <f t="shared" si="64"/>
        <v>0</v>
      </c>
      <c r="S273" s="34">
        <f t="shared" si="64"/>
        <v>0</v>
      </c>
      <c r="T273" s="34">
        <f t="shared" si="64"/>
        <v>0</v>
      </c>
      <c r="U273" s="34">
        <f t="shared" si="64"/>
        <v>0</v>
      </c>
      <c r="V273" s="34">
        <f t="shared" si="64"/>
        <v>0</v>
      </c>
      <c r="W273" s="34">
        <f t="shared" si="64"/>
        <v>0</v>
      </c>
      <c r="X273" s="68">
        <f t="shared" si="64"/>
        <v>1409.01825</v>
      </c>
      <c r="Y273" s="59">
        <f>X273/G273*100</f>
        <v>132.33946182023107</v>
      </c>
      <c r="Z273" s="144">
        <v>1176</v>
      </c>
    </row>
    <row r="274" spans="1:26" ht="32.25" outlineLevel="6" thickBot="1">
      <c r="A274" s="88" t="s">
        <v>274</v>
      </c>
      <c r="B274" s="92">
        <v>951</v>
      </c>
      <c r="C274" s="93" t="s">
        <v>13</v>
      </c>
      <c r="D274" s="93" t="s">
        <v>279</v>
      </c>
      <c r="E274" s="93" t="s">
        <v>93</v>
      </c>
      <c r="F274" s="93"/>
      <c r="G274" s="144">
        <v>6</v>
      </c>
      <c r="H274" s="24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42"/>
      <c r="X274" s="65">
        <v>1409.01825</v>
      </c>
      <c r="Y274" s="59">
        <f>X274/G274*100</f>
        <v>23483.6375</v>
      </c>
      <c r="Z274" s="144">
        <v>6</v>
      </c>
    </row>
    <row r="275" spans="1:26" ht="48" outlineLevel="6" thickBot="1">
      <c r="A275" s="88" t="s">
        <v>267</v>
      </c>
      <c r="B275" s="92">
        <v>951</v>
      </c>
      <c r="C275" s="93" t="s">
        <v>13</v>
      </c>
      <c r="D275" s="93" t="s">
        <v>279</v>
      </c>
      <c r="E275" s="93" t="s">
        <v>268</v>
      </c>
      <c r="F275" s="93"/>
      <c r="G275" s="144">
        <v>297.3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  <c r="Z275" s="144">
        <v>345</v>
      </c>
    </row>
    <row r="276" spans="1:26" ht="32.25" outlineLevel="6" thickBot="1">
      <c r="A276" s="5" t="s">
        <v>101</v>
      </c>
      <c r="B276" s="21">
        <v>951</v>
      </c>
      <c r="C276" s="6" t="s">
        <v>13</v>
      </c>
      <c r="D276" s="6" t="s">
        <v>279</v>
      </c>
      <c r="E276" s="6" t="s">
        <v>95</v>
      </c>
      <c r="F276" s="6"/>
      <c r="G276" s="149">
        <f>G277</f>
        <v>0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  <c r="Z276" s="149">
        <f>Z277</f>
        <v>0</v>
      </c>
    </row>
    <row r="277" spans="1:26" ht="32.25" outlineLevel="6" thickBot="1">
      <c r="A277" s="88" t="s">
        <v>103</v>
      </c>
      <c r="B277" s="92">
        <v>951</v>
      </c>
      <c r="C277" s="93" t="s">
        <v>13</v>
      </c>
      <c r="D277" s="93" t="s">
        <v>279</v>
      </c>
      <c r="E277" s="93" t="s">
        <v>97</v>
      </c>
      <c r="F277" s="93"/>
      <c r="G277" s="144">
        <v>0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  <c r="Z277" s="144">
        <v>0</v>
      </c>
    </row>
    <row r="278" spans="1:26" ht="19.5" outlineLevel="6" thickBot="1">
      <c r="A278" s="108" t="s">
        <v>64</v>
      </c>
      <c r="B278" s="18">
        <v>951</v>
      </c>
      <c r="C278" s="14" t="s">
        <v>45</v>
      </c>
      <c r="D278" s="14" t="s">
        <v>275</v>
      </c>
      <c r="E278" s="14" t="s">
        <v>5</v>
      </c>
      <c r="F278" s="14"/>
      <c r="G278" s="15">
        <f>G279</f>
        <v>18420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  <c r="Z278" s="15">
        <f>Z279</f>
        <v>18300</v>
      </c>
    </row>
    <row r="279" spans="1:26" ht="19.5" outlineLevel="6" thickBot="1">
      <c r="A279" s="8" t="s">
        <v>35</v>
      </c>
      <c r="B279" s="19">
        <v>951</v>
      </c>
      <c r="C279" s="9" t="s">
        <v>14</v>
      </c>
      <c r="D279" s="9" t="s">
        <v>275</v>
      </c>
      <c r="E279" s="9" t="s">
        <v>5</v>
      </c>
      <c r="F279" s="9"/>
      <c r="G279" s="10">
        <f>G280+G296+G300+G304</f>
        <v>18420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  <c r="Z279" s="10">
        <f>Z280+Z296+Z300+Z304</f>
        <v>18300</v>
      </c>
    </row>
    <row r="280" spans="1:26" ht="19.5" outlineLevel="6" thickBot="1">
      <c r="A280" s="13" t="s">
        <v>165</v>
      </c>
      <c r="B280" s="19">
        <v>951</v>
      </c>
      <c r="C280" s="11" t="s">
        <v>14</v>
      </c>
      <c r="D280" s="11" t="s">
        <v>326</v>
      </c>
      <c r="E280" s="11" t="s">
        <v>5</v>
      </c>
      <c r="F280" s="11"/>
      <c r="G280" s="12">
        <f>G281+G285</f>
        <v>18070</v>
      </c>
      <c r="H280" s="29">
        <f aca="true" t="shared" si="66" ref="H280:X280">H281</f>
        <v>0</v>
      </c>
      <c r="I280" s="29">
        <f t="shared" si="66"/>
        <v>0</v>
      </c>
      <c r="J280" s="29">
        <f t="shared" si="66"/>
        <v>0</v>
      </c>
      <c r="K280" s="29">
        <f t="shared" si="66"/>
        <v>0</v>
      </c>
      <c r="L280" s="29">
        <f t="shared" si="66"/>
        <v>0</v>
      </c>
      <c r="M280" s="29">
        <f t="shared" si="66"/>
        <v>0</v>
      </c>
      <c r="N280" s="29">
        <f t="shared" si="66"/>
        <v>0</v>
      </c>
      <c r="O280" s="29">
        <f t="shared" si="66"/>
        <v>0</v>
      </c>
      <c r="P280" s="29">
        <f t="shared" si="66"/>
        <v>0</v>
      </c>
      <c r="Q280" s="29">
        <f t="shared" si="66"/>
        <v>0</v>
      </c>
      <c r="R280" s="29">
        <f t="shared" si="66"/>
        <v>0</v>
      </c>
      <c r="S280" s="29">
        <f t="shared" si="66"/>
        <v>0</v>
      </c>
      <c r="T280" s="29">
        <f t="shared" si="66"/>
        <v>0</v>
      </c>
      <c r="U280" s="29">
        <f t="shared" si="66"/>
        <v>0</v>
      </c>
      <c r="V280" s="29">
        <f t="shared" si="66"/>
        <v>0</v>
      </c>
      <c r="W280" s="29">
        <f t="shared" si="66"/>
        <v>0</v>
      </c>
      <c r="X280" s="73">
        <f t="shared" si="66"/>
        <v>669.14176</v>
      </c>
      <c r="Y280" s="59">
        <f>X280/G280*100</f>
        <v>3.7030534587714445</v>
      </c>
      <c r="Z280" s="12">
        <f>Z281+Z285</f>
        <v>18000</v>
      </c>
    </row>
    <row r="281" spans="1:26" ht="16.5" outlineLevel="6" thickBot="1">
      <c r="A281" s="94" t="s">
        <v>124</v>
      </c>
      <c r="B281" s="90">
        <v>951</v>
      </c>
      <c r="C281" s="91" t="s">
        <v>14</v>
      </c>
      <c r="D281" s="91" t="s">
        <v>327</v>
      </c>
      <c r="E281" s="91" t="s">
        <v>5</v>
      </c>
      <c r="F281" s="91"/>
      <c r="G281" s="16">
        <f>G282</f>
        <v>70</v>
      </c>
      <c r="H281" s="10">
        <f aca="true" t="shared" si="67" ref="H281:X281">H296</f>
        <v>0</v>
      </c>
      <c r="I281" s="10">
        <f t="shared" si="67"/>
        <v>0</v>
      </c>
      <c r="J281" s="10">
        <f t="shared" si="67"/>
        <v>0</v>
      </c>
      <c r="K281" s="10">
        <f t="shared" si="67"/>
        <v>0</v>
      </c>
      <c r="L281" s="10">
        <f t="shared" si="67"/>
        <v>0</v>
      </c>
      <c r="M281" s="10">
        <f t="shared" si="67"/>
        <v>0</v>
      </c>
      <c r="N281" s="10">
        <f t="shared" si="67"/>
        <v>0</v>
      </c>
      <c r="O281" s="10">
        <f t="shared" si="67"/>
        <v>0</v>
      </c>
      <c r="P281" s="10">
        <f t="shared" si="67"/>
        <v>0</v>
      </c>
      <c r="Q281" s="10">
        <f t="shared" si="67"/>
        <v>0</v>
      </c>
      <c r="R281" s="10">
        <f t="shared" si="67"/>
        <v>0</v>
      </c>
      <c r="S281" s="10">
        <f t="shared" si="67"/>
        <v>0</v>
      </c>
      <c r="T281" s="10">
        <f t="shared" si="67"/>
        <v>0</v>
      </c>
      <c r="U281" s="10">
        <f t="shared" si="67"/>
        <v>0</v>
      </c>
      <c r="V281" s="10">
        <f t="shared" si="67"/>
        <v>0</v>
      </c>
      <c r="W281" s="10">
        <f t="shared" si="67"/>
        <v>0</v>
      </c>
      <c r="X281" s="66">
        <f t="shared" si="67"/>
        <v>669.14176</v>
      </c>
      <c r="Y281" s="59">
        <f>X281/G281*100</f>
        <v>955.9168</v>
      </c>
      <c r="Z281" s="16">
        <f>Z282</f>
        <v>0</v>
      </c>
    </row>
    <row r="282" spans="1:26" ht="32.25" outlineLevel="6" thickBot="1">
      <c r="A282" s="79" t="s">
        <v>166</v>
      </c>
      <c r="B282" s="21">
        <v>951</v>
      </c>
      <c r="C282" s="6" t="s">
        <v>14</v>
      </c>
      <c r="D282" s="6" t="s">
        <v>328</v>
      </c>
      <c r="E282" s="6" t="s">
        <v>5</v>
      </c>
      <c r="F282" s="6"/>
      <c r="G282" s="7">
        <f>G283</f>
        <v>70</v>
      </c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66"/>
      <c r="Y282" s="59"/>
      <c r="Z282" s="7">
        <f>Z283</f>
        <v>0</v>
      </c>
    </row>
    <row r="283" spans="1:26" ht="32.25" outlineLevel="6" thickBot="1">
      <c r="A283" s="88" t="s">
        <v>101</v>
      </c>
      <c r="B283" s="92">
        <v>951</v>
      </c>
      <c r="C283" s="93" t="s">
        <v>14</v>
      </c>
      <c r="D283" s="93" t="s">
        <v>328</v>
      </c>
      <c r="E283" s="93" t="s">
        <v>95</v>
      </c>
      <c r="F283" s="93"/>
      <c r="G283" s="98">
        <f>G284</f>
        <v>70</v>
      </c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66"/>
      <c r="Y283" s="59"/>
      <c r="Z283" s="98">
        <f>Z284</f>
        <v>0</v>
      </c>
    </row>
    <row r="284" spans="1:26" ht="32.25" outlineLevel="6" thickBot="1">
      <c r="A284" s="88" t="s">
        <v>103</v>
      </c>
      <c r="B284" s="92">
        <v>951</v>
      </c>
      <c r="C284" s="93" t="s">
        <v>14</v>
      </c>
      <c r="D284" s="93" t="s">
        <v>328</v>
      </c>
      <c r="E284" s="93" t="s">
        <v>97</v>
      </c>
      <c r="F284" s="93"/>
      <c r="G284" s="98">
        <v>70</v>
      </c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66"/>
      <c r="Y284" s="59"/>
      <c r="Z284" s="98">
        <v>0</v>
      </c>
    </row>
    <row r="285" spans="1:26" ht="34.5" customHeight="1" outlineLevel="6" thickBot="1">
      <c r="A285" s="114" t="s">
        <v>167</v>
      </c>
      <c r="B285" s="90">
        <v>951</v>
      </c>
      <c r="C285" s="91" t="s">
        <v>14</v>
      </c>
      <c r="D285" s="91" t="s">
        <v>329</v>
      </c>
      <c r="E285" s="91" t="s">
        <v>5</v>
      </c>
      <c r="F285" s="91"/>
      <c r="G285" s="16">
        <f>G286+G290+G293</f>
        <v>18000</v>
      </c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66"/>
      <c r="Y285" s="59"/>
      <c r="Z285" s="16">
        <f>Z286+Z290+Z293</f>
        <v>18000</v>
      </c>
    </row>
    <row r="286" spans="1:26" ht="32.25" outlineLevel="6" thickBot="1">
      <c r="A286" s="5" t="s">
        <v>168</v>
      </c>
      <c r="B286" s="21">
        <v>951</v>
      </c>
      <c r="C286" s="6" t="s">
        <v>14</v>
      </c>
      <c r="D286" s="6" t="s">
        <v>330</v>
      </c>
      <c r="E286" s="6" t="s">
        <v>5</v>
      </c>
      <c r="F286" s="6"/>
      <c r="G286" s="7">
        <f>G287</f>
        <v>10000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66"/>
      <c r="Y286" s="59"/>
      <c r="Z286" s="7">
        <f>Z287</f>
        <v>10000</v>
      </c>
    </row>
    <row r="287" spans="1:26" ht="16.5" outlineLevel="6" thickBot="1">
      <c r="A287" s="88" t="s">
        <v>123</v>
      </c>
      <c r="B287" s="92">
        <v>951</v>
      </c>
      <c r="C287" s="93" t="s">
        <v>14</v>
      </c>
      <c r="D287" s="93" t="s">
        <v>330</v>
      </c>
      <c r="E287" s="93" t="s">
        <v>122</v>
      </c>
      <c r="F287" s="93"/>
      <c r="G287" s="98">
        <f>G288+G289</f>
        <v>10000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66"/>
      <c r="Y287" s="59"/>
      <c r="Z287" s="98">
        <f>Z288+Z289</f>
        <v>10000</v>
      </c>
    </row>
    <row r="288" spans="1:26" ht="48" outlineLevel="6" thickBot="1">
      <c r="A288" s="99" t="s">
        <v>213</v>
      </c>
      <c r="B288" s="92">
        <v>951</v>
      </c>
      <c r="C288" s="93" t="s">
        <v>14</v>
      </c>
      <c r="D288" s="93" t="s">
        <v>330</v>
      </c>
      <c r="E288" s="93" t="s">
        <v>89</v>
      </c>
      <c r="F288" s="93"/>
      <c r="G288" s="98">
        <v>10000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66"/>
      <c r="Y288" s="59"/>
      <c r="Z288" s="98">
        <v>10000</v>
      </c>
    </row>
    <row r="289" spans="1:26" ht="16.5" outlineLevel="6" thickBot="1">
      <c r="A289" s="96" t="s">
        <v>87</v>
      </c>
      <c r="B289" s="92">
        <v>951</v>
      </c>
      <c r="C289" s="93" t="s">
        <v>14</v>
      </c>
      <c r="D289" s="93" t="s">
        <v>331</v>
      </c>
      <c r="E289" s="93" t="s">
        <v>88</v>
      </c>
      <c r="F289" s="93"/>
      <c r="G289" s="98">
        <v>0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66"/>
      <c r="Y289" s="59"/>
      <c r="Z289" s="98">
        <v>0</v>
      </c>
    </row>
    <row r="290" spans="1:26" ht="32.25" outlineLevel="6" thickBot="1">
      <c r="A290" s="5" t="s">
        <v>169</v>
      </c>
      <c r="B290" s="21">
        <v>951</v>
      </c>
      <c r="C290" s="6" t="s">
        <v>14</v>
      </c>
      <c r="D290" s="6" t="s">
        <v>332</v>
      </c>
      <c r="E290" s="6" t="s">
        <v>5</v>
      </c>
      <c r="F290" s="6"/>
      <c r="G290" s="7">
        <f>G291</f>
        <v>8000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66"/>
      <c r="Y290" s="59"/>
      <c r="Z290" s="7">
        <f>Z291</f>
        <v>8000</v>
      </c>
    </row>
    <row r="291" spans="1:26" ht="16.5" outlineLevel="6" thickBot="1">
      <c r="A291" s="88" t="s">
        <v>123</v>
      </c>
      <c r="B291" s="92">
        <v>951</v>
      </c>
      <c r="C291" s="93" t="s">
        <v>14</v>
      </c>
      <c r="D291" s="93" t="s">
        <v>332</v>
      </c>
      <c r="E291" s="93" t="s">
        <v>122</v>
      </c>
      <c r="F291" s="93"/>
      <c r="G291" s="98">
        <f>G292</f>
        <v>8000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  <c r="Z291" s="98">
        <f>Z292</f>
        <v>8000</v>
      </c>
    </row>
    <row r="292" spans="1:26" ht="48" outlineLevel="6" thickBot="1">
      <c r="A292" s="99" t="s">
        <v>213</v>
      </c>
      <c r="B292" s="92">
        <v>951</v>
      </c>
      <c r="C292" s="93" t="s">
        <v>14</v>
      </c>
      <c r="D292" s="93" t="s">
        <v>332</v>
      </c>
      <c r="E292" s="93" t="s">
        <v>89</v>
      </c>
      <c r="F292" s="93"/>
      <c r="G292" s="98">
        <v>8000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  <c r="Z292" s="98">
        <v>8000</v>
      </c>
    </row>
    <row r="293" spans="1:26" ht="32.25" outlineLevel="6" thickBot="1">
      <c r="A293" s="79" t="s">
        <v>263</v>
      </c>
      <c r="B293" s="21">
        <v>951</v>
      </c>
      <c r="C293" s="6" t="s">
        <v>14</v>
      </c>
      <c r="D293" s="6" t="s">
        <v>333</v>
      </c>
      <c r="E293" s="6" t="s">
        <v>5</v>
      </c>
      <c r="F293" s="6"/>
      <c r="G293" s="7">
        <f>G294</f>
        <v>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  <c r="Z293" s="7">
        <f>Z294</f>
        <v>0</v>
      </c>
    </row>
    <row r="294" spans="1:26" ht="16.5" outlineLevel="6" thickBot="1">
      <c r="A294" s="88" t="s">
        <v>123</v>
      </c>
      <c r="B294" s="92">
        <v>951</v>
      </c>
      <c r="C294" s="93" t="s">
        <v>14</v>
      </c>
      <c r="D294" s="93" t="s">
        <v>333</v>
      </c>
      <c r="E294" s="93" t="s">
        <v>122</v>
      </c>
      <c r="F294" s="93"/>
      <c r="G294" s="98">
        <f>G295</f>
        <v>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  <c r="Z294" s="98">
        <f>Z295</f>
        <v>0</v>
      </c>
    </row>
    <row r="295" spans="1:26" ht="48" outlineLevel="6" thickBot="1">
      <c r="A295" s="99" t="s">
        <v>213</v>
      </c>
      <c r="B295" s="92">
        <v>951</v>
      </c>
      <c r="C295" s="93" t="s">
        <v>14</v>
      </c>
      <c r="D295" s="93" t="s">
        <v>333</v>
      </c>
      <c r="E295" s="93" t="s">
        <v>89</v>
      </c>
      <c r="F295" s="93"/>
      <c r="G295" s="98">
        <v>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  <c r="Z295" s="98">
        <v>0</v>
      </c>
    </row>
    <row r="296" spans="1:26" ht="16.5" outlineLevel="6" thickBot="1">
      <c r="A296" s="8" t="s">
        <v>244</v>
      </c>
      <c r="B296" s="19">
        <v>951</v>
      </c>
      <c r="C296" s="9" t="s">
        <v>14</v>
      </c>
      <c r="D296" s="9" t="s">
        <v>334</v>
      </c>
      <c r="E296" s="9" t="s">
        <v>5</v>
      </c>
      <c r="F296" s="9"/>
      <c r="G296" s="10">
        <f>G297</f>
        <v>200</v>
      </c>
      <c r="H296" s="12">
        <f aca="true" t="shared" si="68" ref="H296:X296">H297</f>
        <v>0</v>
      </c>
      <c r="I296" s="12">
        <f t="shared" si="68"/>
        <v>0</v>
      </c>
      <c r="J296" s="12">
        <f t="shared" si="68"/>
        <v>0</v>
      </c>
      <c r="K296" s="12">
        <f t="shared" si="68"/>
        <v>0</v>
      </c>
      <c r="L296" s="12">
        <f t="shared" si="68"/>
        <v>0</v>
      </c>
      <c r="M296" s="12">
        <f t="shared" si="68"/>
        <v>0</v>
      </c>
      <c r="N296" s="12">
        <f t="shared" si="68"/>
        <v>0</v>
      </c>
      <c r="O296" s="12">
        <f t="shared" si="68"/>
        <v>0</v>
      </c>
      <c r="P296" s="12">
        <f t="shared" si="68"/>
        <v>0</v>
      </c>
      <c r="Q296" s="12">
        <f t="shared" si="68"/>
        <v>0</v>
      </c>
      <c r="R296" s="12">
        <f t="shared" si="68"/>
        <v>0</v>
      </c>
      <c r="S296" s="12">
        <f t="shared" si="68"/>
        <v>0</v>
      </c>
      <c r="T296" s="12">
        <f t="shared" si="68"/>
        <v>0</v>
      </c>
      <c r="U296" s="12">
        <f t="shared" si="68"/>
        <v>0</v>
      </c>
      <c r="V296" s="12">
        <f t="shared" si="68"/>
        <v>0</v>
      </c>
      <c r="W296" s="12">
        <f t="shared" si="68"/>
        <v>0</v>
      </c>
      <c r="X296" s="67">
        <f t="shared" si="68"/>
        <v>669.14176</v>
      </c>
      <c r="Y296" s="59">
        <f>X296/G296*100</f>
        <v>334.57088</v>
      </c>
      <c r="Z296" s="10">
        <f>Z297</f>
        <v>200</v>
      </c>
    </row>
    <row r="297" spans="1:26" ht="48" outlineLevel="6" thickBot="1">
      <c r="A297" s="79" t="s">
        <v>170</v>
      </c>
      <c r="B297" s="21">
        <v>951</v>
      </c>
      <c r="C297" s="6" t="s">
        <v>14</v>
      </c>
      <c r="D297" s="6" t="s">
        <v>335</v>
      </c>
      <c r="E297" s="6" t="s">
        <v>5</v>
      </c>
      <c r="F297" s="6"/>
      <c r="G297" s="7">
        <f>G298</f>
        <v>200</v>
      </c>
      <c r="H297" s="24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42"/>
      <c r="X297" s="65">
        <v>669.14176</v>
      </c>
      <c r="Y297" s="59">
        <f>X297/G297*100</f>
        <v>334.57088</v>
      </c>
      <c r="Z297" s="7">
        <f>Z298</f>
        <v>200</v>
      </c>
    </row>
    <row r="298" spans="1:26" ht="32.25" outlineLevel="6" thickBot="1">
      <c r="A298" s="88" t="s">
        <v>101</v>
      </c>
      <c r="B298" s="92">
        <v>951</v>
      </c>
      <c r="C298" s="93" t="s">
        <v>14</v>
      </c>
      <c r="D298" s="93" t="s">
        <v>335</v>
      </c>
      <c r="E298" s="93" t="s">
        <v>95</v>
      </c>
      <c r="F298" s="93"/>
      <c r="G298" s="98">
        <f>G299</f>
        <v>200</v>
      </c>
      <c r="H298" s="77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5"/>
      <c r="Y298" s="59"/>
      <c r="Z298" s="98">
        <f>Z299</f>
        <v>200</v>
      </c>
    </row>
    <row r="299" spans="1:26" ht="32.25" outlineLevel="6" thickBot="1">
      <c r="A299" s="88" t="s">
        <v>103</v>
      </c>
      <c r="B299" s="92">
        <v>951</v>
      </c>
      <c r="C299" s="93" t="s">
        <v>14</v>
      </c>
      <c r="D299" s="93" t="s">
        <v>335</v>
      </c>
      <c r="E299" s="93" t="s">
        <v>97</v>
      </c>
      <c r="F299" s="93"/>
      <c r="G299" s="98">
        <v>200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  <c r="Z299" s="98">
        <v>200</v>
      </c>
    </row>
    <row r="300" spans="1:26" ht="19.5" outlineLevel="6" thickBot="1">
      <c r="A300" s="8" t="s">
        <v>245</v>
      </c>
      <c r="B300" s="19">
        <v>951</v>
      </c>
      <c r="C300" s="9" t="s">
        <v>14</v>
      </c>
      <c r="D300" s="9" t="s">
        <v>336</v>
      </c>
      <c r="E300" s="9" t="s">
        <v>5</v>
      </c>
      <c r="F300" s="9"/>
      <c r="G300" s="10">
        <f>G301</f>
        <v>100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  <c r="Z300" s="10">
        <f>Z301</f>
        <v>100</v>
      </c>
    </row>
    <row r="301" spans="1:26" ht="32.25" outlineLevel="6" thickBot="1">
      <c r="A301" s="79" t="s">
        <v>171</v>
      </c>
      <c r="B301" s="21">
        <v>951</v>
      </c>
      <c r="C301" s="6" t="s">
        <v>14</v>
      </c>
      <c r="D301" s="6" t="s">
        <v>337</v>
      </c>
      <c r="E301" s="6" t="s">
        <v>5</v>
      </c>
      <c r="F301" s="6"/>
      <c r="G301" s="7">
        <f>G302</f>
        <v>100</v>
      </c>
      <c r="H301" s="77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5"/>
      <c r="Y301" s="59"/>
      <c r="Z301" s="7">
        <f>Z302</f>
        <v>100</v>
      </c>
    </row>
    <row r="302" spans="1:26" ht="32.25" outlineLevel="6" thickBot="1">
      <c r="A302" s="88" t="s">
        <v>101</v>
      </c>
      <c r="B302" s="92">
        <v>951</v>
      </c>
      <c r="C302" s="93" t="s">
        <v>14</v>
      </c>
      <c r="D302" s="93" t="s">
        <v>337</v>
      </c>
      <c r="E302" s="93" t="s">
        <v>95</v>
      </c>
      <c r="F302" s="93"/>
      <c r="G302" s="98">
        <f>G303</f>
        <v>100</v>
      </c>
      <c r="H302" s="77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5"/>
      <c r="Y302" s="59"/>
      <c r="Z302" s="98">
        <f>Z303</f>
        <v>100</v>
      </c>
    </row>
    <row r="303" spans="1:26" ht="32.25" outlineLevel="6" thickBot="1">
      <c r="A303" s="88" t="s">
        <v>103</v>
      </c>
      <c r="B303" s="92">
        <v>951</v>
      </c>
      <c r="C303" s="93" t="s">
        <v>14</v>
      </c>
      <c r="D303" s="93" t="s">
        <v>337</v>
      </c>
      <c r="E303" s="93" t="s">
        <v>97</v>
      </c>
      <c r="F303" s="93"/>
      <c r="G303" s="98">
        <v>100</v>
      </c>
      <c r="H303" s="77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5"/>
      <c r="Y303" s="59"/>
      <c r="Z303" s="98">
        <v>100</v>
      </c>
    </row>
    <row r="304" spans="1:26" ht="19.5" outlineLevel="6" thickBot="1">
      <c r="A304" s="8" t="s">
        <v>246</v>
      </c>
      <c r="B304" s="19">
        <v>951</v>
      </c>
      <c r="C304" s="9" t="s">
        <v>14</v>
      </c>
      <c r="D304" s="9" t="s">
        <v>338</v>
      </c>
      <c r="E304" s="9" t="s">
        <v>5</v>
      </c>
      <c r="F304" s="9"/>
      <c r="G304" s="10">
        <f>G305</f>
        <v>50</v>
      </c>
      <c r="H304" s="77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5"/>
      <c r="Y304" s="59"/>
      <c r="Z304" s="10">
        <f>Z305</f>
        <v>0</v>
      </c>
    </row>
    <row r="305" spans="1:26" ht="35.25" customHeight="1" outlineLevel="6" thickBot="1">
      <c r="A305" s="79" t="s">
        <v>172</v>
      </c>
      <c r="B305" s="21">
        <v>951</v>
      </c>
      <c r="C305" s="6" t="s">
        <v>14</v>
      </c>
      <c r="D305" s="6" t="s">
        <v>339</v>
      </c>
      <c r="E305" s="6" t="s">
        <v>5</v>
      </c>
      <c r="F305" s="6"/>
      <c r="G305" s="7">
        <f>G306</f>
        <v>50</v>
      </c>
      <c r="H305" s="77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5"/>
      <c r="Y305" s="59"/>
      <c r="Z305" s="7">
        <f>Z306</f>
        <v>0</v>
      </c>
    </row>
    <row r="306" spans="1:26" ht="32.25" outlineLevel="6" thickBot="1">
      <c r="A306" s="88" t="s">
        <v>101</v>
      </c>
      <c r="B306" s="92">
        <v>951</v>
      </c>
      <c r="C306" s="93" t="s">
        <v>14</v>
      </c>
      <c r="D306" s="93" t="s">
        <v>339</v>
      </c>
      <c r="E306" s="93" t="s">
        <v>95</v>
      </c>
      <c r="F306" s="93"/>
      <c r="G306" s="98">
        <f>G307</f>
        <v>50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/>
      <c r="Y306" s="59"/>
      <c r="Z306" s="98">
        <f>Z307</f>
        <v>0</v>
      </c>
    </row>
    <row r="307" spans="1:26" ht="32.25" outlineLevel="6" thickBot="1">
      <c r="A307" s="88" t="s">
        <v>103</v>
      </c>
      <c r="B307" s="92">
        <v>951</v>
      </c>
      <c r="C307" s="93" t="s">
        <v>14</v>
      </c>
      <c r="D307" s="93" t="s">
        <v>339</v>
      </c>
      <c r="E307" s="93" t="s">
        <v>97</v>
      </c>
      <c r="F307" s="93"/>
      <c r="G307" s="98">
        <v>50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  <c r="Z307" s="98"/>
    </row>
    <row r="308" spans="1:26" ht="19.5" outlineLevel="6" thickBot="1">
      <c r="A308" s="108" t="s">
        <v>44</v>
      </c>
      <c r="B308" s="18">
        <v>951</v>
      </c>
      <c r="C308" s="14" t="s">
        <v>43</v>
      </c>
      <c r="D308" s="14" t="s">
        <v>275</v>
      </c>
      <c r="E308" s="14" t="s">
        <v>5</v>
      </c>
      <c r="F308" s="14"/>
      <c r="G308" s="15">
        <f>G309+G315+G324</f>
        <v>814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  <c r="Z308" s="15">
        <f>Z309+Z315+Z324</f>
        <v>784</v>
      </c>
    </row>
    <row r="309" spans="1:26" ht="19.5" outlineLevel="6" thickBot="1">
      <c r="A309" s="124" t="s">
        <v>36</v>
      </c>
      <c r="B309" s="18">
        <v>951</v>
      </c>
      <c r="C309" s="39" t="s">
        <v>15</v>
      </c>
      <c r="D309" s="39" t="s">
        <v>275</v>
      </c>
      <c r="E309" s="39" t="s">
        <v>5</v>
      </c>
      <c r="F309" s="39"/>
      <c r="G309" s="119">
        <f>G310</f>
        <v>764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  <c r="Z309" s="119">
        <f>Z310</f>
        <v>784</v>
      </c>
    </row>
    <row r="310" spans="1:26" ht="32.25" outlineLevel="6" thickBot="1">
      <c r="A310" s="112" t="s">
        <v>138</v>
      </c>
      <c r="B310" s="19">
        <v>951</v>
      </c>
      <c r="C310" s="9" t="s">
        <v>15</v>
      </c>
      <c r="D310" s="9" t="s">
        <v>276</v>
      </c>
      <c r="E310" s="9" t="s">
        <v>5</v>
      </c>
      <c r="F310" s="9"/>
      <c r="G310" s="10">
        <f>G311</f>
        <v>764</v>
      </c>
      <c r="H310" s="29">
        <f aca="true" t="shared" si="69" ref="H310:X310">H311+H316</f>
        <v>0</v>
      </c>
      <c r="I310" s="29">
        <f t="shared" si="69"/>
        <v>0</v>
      </c>
      <c r="J310" s="29">
        <f t="shared" si="69"/>
        <v>0</v>
      </c>
      <c r="K310" s="29">
        <f t="shared" si="69"/>
        <v>0</v>
      </c>
      <c r="L310" s="29">
        <f t="shared" si="69"/>
        <v>0</v>
      </c>
      <c r="M310" s="29">
        <f t="shared" si="69"/>
        <v>0</v>
      </c>
      <c r="N310" s="29">
        <f t="shared" si="69"/>
        <v>0</v>
      </c>
      <c r="O310" s="29">
        <f t="shared" si="69"/>
        <v>0</v>
      </c>
      <c r="P310" s="29">
        <f t="shared" si="69"/>
        <v>0</v>
      </c>
      <c r="Q310" s="29">
        <f t="shared" si="69"/>
        <v>0</v>
      </c>
      <c r="R310" s="29">
        <f t="shared" si="69"/>
        <v>0</v>
      </c>
      <c r="S310" s="29">
        <f t="shared" si="69"/>
        <v>0</v>
      </c>
      <c r="T310" s="29">
        <f t="shared" si="69"/>
        <v>0</v>
      </c>
      <c r="U310" s="29">
        <f t="shared" si="69"/>
        <v>0</v>
      </c>
      <c r="V310" s="29">
        <f t="shared" si="69"/>
        <v>0</v>
      </c>
      <c r="W310" s="29">
        <f t="shared" si="69"/>
        <v>0</v>
      </c>
      <c r="X310" s="73">
        <f t="shared" si="69"/>
        <v>241.07674</v>
      </c>
      <c r="Y310" s="59">
        <f>X310/G310*100</f>
        <v>31.554547120418846</v>
      </c>
      <c r="Z310" s="10">
        <f>Z311</f>
        <v>784</v>
      </c>
    </row>
    <row r="311" spans="1:26" ht="32.25" outlineLevel="6" thickBot="1">
      <c r="A311" s="112" t="s">
        <v>139</v>
      </c>
      <c r="B311" s="19">
        <v>951</v>
      </c>
      <c r="C311" s="11" t="s">
        <v>15</v>
      </c>
      <c r="D311" s="11" t="s">
        <v>277</v>
      </c>
      <c r="E311" s="11" t="s">
        <v>5</v>
      </c>
      <c r="F311" s="11"/>
      <c r="G311" s="12">
        <f>G312</f>
        <v>764</v>
      </c>
      <c r="H311" s="31">
        <f aca="true" t="shared" si="70" ref="H311:X313">H312</f>
        <v>0</v>
      </c>
      <c r="I311" s="31">
        <f t="shared" si="70"/>
        <v>0</v>
      </c>
      <c r="J311" s="31">
        <f t="shared" si="70"/>
        <v>0</v>
      </c>
      <c r="K311" s="31">
        <f t="shared" si="70"/>
        <v>0</v>
      </c>
      <c r="L311" s="31">
        <f t="shared" si="70"/>
        <v>0</v>
      </c>
      <c r="M311" s="31">
        <f t="shared" si="70"/>
        <v>0</v>
      </c>
      <c r="N311" s="31">
        <f t="shared" si="70"/>
        <v>0</v>
      </c>
      <c r="O311" s="31">
        <f t="shared" si="70"/>
        <v>0</v>
      </c>
      <c r="P311" s="31">
        <f t="shared" si="70"/>
        <v>0</v>
      </c>
      <c r="Q311" s="31">
        <f t="shared" si="70"/>
        <v>0</v>
      </c>
      <c r="R311" s="31">
        <f t="shared" si="70"/>
        <v>0</v>
      </c>
      <c r="S311" s="31">
        <f t="shared" si="70"/>
        <v>0</v>
      </c>
      <c r="T311" s="31">
        <f t="shared" si="70"/>
        <v>0</v>
      </c>
      <c r="U311" s="31">
        <f t="shared" si="70"/>
        <v>0</v>
      </c>
      <c r="V311" s="31">
        <f t="shared" si="70"/>
        <v>0</v>
      </c>
      <c r="W311" s="31">
        <f t="shared" si="70"/>
        <v>0</v>
      </c>
      <c r="X311" s="66">
        <f t="shared" si="70"/>
        <v>178.07376</v>
      </c>
      <c r="Y311" s="59">
        <f>X311/G311*100</f>
        <v>23.308083769633505</v>
      </c>
      <c r="Z311" s="12">
        <f>Z312</f>
        <v>784</v>
      </c>
    </row>
    <row r="312" spans="1:26" ht="32.25" outlineLevel="6" thickBot="1">
      <c r="A312" s="94" t="s">
        <v>173</v>
      </c>
      <c r="B312" s="90">
        <v>951</v>
      </c>
      <c r="C312" s="91" t="s">
        <v>15</v>
      </c>
      <c r="D312" s="91" t="s">
        <v>340</v>
      </c>
      <c r="E312" s="91" t="s">
        <v>5</v>
      </c>
      <c r="F312" s="91"/>
      <c r="G312" s="16">
        <f>G313</f>
        <v>764</v>
      </c>
      <c r="H312" s="32">
        <f t="shared" si="70"/>
        <v>0</v>
      </c>
      <c r="I312" s="32">
        <f t="shared" si="70"/>
        <v>0</v>
      </c>
      <c r="J312" s="32">
        <f t="shared" si="70"/>
        <v>0</v>
      </c>
      <c r="K312" s="32">
        <f t="shared" si="70"/>
        <v>0</v>
      </c>
      <c r="L312" s="32">
        <f t="shared" si="70"/>
        <v>0</v>
      </c>
      <c r="M312" s="32">
        <f t="shared" si="70"/>
        <v>0</v>
      </c>
      <c r="N312" s="32">
        <f t="shared" si="70"/>
        <v>0</v>
      </c>
      <c r="O312" s="32">
        <f t="shared" si="70"/>
        <v>0</v>
      </c>
      <c r="P312" s="32">
        <f t="shared" si="70"/>
        <v>0</v>
      </c>
      <c r="Q312" s="32">
        <f t="shared" si="70"/>
        <v>0</v>
      </c>
      <c r="R312" s="32">
        <f t="shared" si="70"/>
        <v>0</v>
      </c>
      <c r="S312" s="32">
        <f t="shared" si="70"/>
        <v>0</v>
      </c>
      <c r="T312" s="32">
        <f t="shared" si="70"/>
        <v>0</v>
      </c>
      <c r="U312" s="32">
        <f t="shared" si="70"/>
        <v>0</v>
      </c>
      <c r="V312" s="32">
        <f t="shared" si="70"/>
        <v>0</v>
      </c>
      <c r="W312" s="32">
        <f t="shared" si="70"/>
        <v>0</v>
      </c>
      <c r="X312" s="67">
        <f t="shared" si="70"/>
        <v>178.07376</v>
      </c>
      <c r="Y312" s="59">
        <f>X312/G312*100</f>
        <v>23.308083769633505</v>
      </c>
      <c r="Z312" s="16">
        <f>Z313</f>
        <v>784</v>
      </c>
    </row>
    <row r="313" spans="1:26" ht="32.25" outlineLevel="6" thickBot="1">
      <c r="A313" s="5" t="s">
        <v>127</v>
      </c>
      <c r="B313" s="21">
        <v>951</v>
      </c>
      <c r="C313" s="6" t="s">
        <v>15</v>
      </c>
      <c r="D313" s="6" t="s">
        <v>340</v>
      </c>
      <c r="E313" s="6" t="s">
        <v>125</v>
      </c>
      <c r="F313" s="6"/>
      <c r="G313" s="7">
        <f>G314</f>
        <v>764</v>
      </c>
      <c r="H313" s="34">
        <f t="shared" si="70"/>
        <v>0</v>
      </c>
      <c r="I313" s="34">
        <f t="shared" si="70"/>
        <v>0</v>
      </c>
      <c r="J313" s="34">
        <f t="shared" si="70"/>
        <v>0</v>
      </c>
      <c r="K313" s="34">
        <f t="shared" si="70"/>
        <v>0</v>
      </c>
      <c r="L313" s="34">
        <f t="shared" si="70"/>
        <v>0</v>
      </c>
      <c r="M313" s="34">
        <f t="shared" si="70"/>
        <v>0</v>
      </c>
      <c r="N313" s="34">
        <f t="shared" si="70"/>
        <v>0</v>
      </c>
      <c r="O313" s="34">
        <f t="shared" si="70"/>
        <v>0</v>
      </c>
      <c r="P313" s="34">
        <f t="shared" si="70"/>
        <v>0</v>
      </c>
      <c r="Q313" s="34">
        <f t="shared" si="70"/>
        <v>0</v>
      </c>
      <c r="R313" s="34">
        <f t="shared" si="70"/>
        <v>0</v>
      </c>
      <c r="S313" s="34">
        <f t="shared" si="70"/>
        <v>0</v>
      </c>
      <c r="T313" s="34">
        <f t="shared" si="70"/>
        <v>0</v>
      </c>
      <c r="U313" s="34">
        <f t="shared" si="70"/>
        <v>0</v>
      </c>
      <c r="V313" s="34">
        <f t="shared" si="70"/>
        <v>0</v>
      </c>
      <c r="W313" s="34">
        <f t="shared" si="70"/>
        <v>0</v>
      </c>
      <c r="X313" s="68">
        <f t="shared" si="70"/>
        <v>178.07376</v>
      </c>
      <c r="Y313" s="59">
        <f>X313/G313*100</f>
        <v>23.308083769633505</v>
      </c>
      <c r="Z313" s="7">
        <f>Z314</f>
        <v>784</v>
      </c>
    </row>
    <row r="314" spans="1:26" ht="32.25" outlineLevel="6" thickBot="1">
      <c r="A314" s="88" t="s">
        <v>128</v>
      </c>
      <c r="B314" s="92">
        <v>951</v>
      </c>
      <c r="C314" s="93" t="s">
        <v>15</v>
      </c>
      <c r="D314" s="93" t="s">
        <v>340</v>
      </c>
      <c r="E314" s="93" t="s">
        <v>126</v>
      </c>
      <c r="F314" s="93"/>
      <c r="G314" s="98">
        <v>764</v>
      </c>
      <c r="H314" s="2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42"/>
      <c r="X314" s="65">
        <v>178.07376</v>
      </c>
      <c r="Y314" s="59">
        <f>X314/G314*100</f>
        <v>23.308083769633505</v>
      </c>
      <c r="Z314" s="98">
        <v>784</v>
      </c>
    </row>
    <row r="315" spans="1:26" ht="19.5" outlineLevel="6" thickBot="1">
      <c r="A315" s="124" t="s">
        <v>37</v>
      </c>
      <c r="B315" s="18">
        <v>951</v>
      </c>
      <c r="C315" s="39" t="s">
        <v>16</v>
      </c>
      <c r="D315" s="39" t="s">
        <v>275</v>
      </c>
      <c r="E315" s="39" t="s">
        <v>5</v>
      </c>
      <c r="F315" s="39"/>
      <c r="G315" s="119">
        <f>G316+G320</f>
        <v>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119">
        <f>Z316+Z320</f>
        <v>0</v>
      </c>
    </row>
    <row r="316" spans="1:26" ht="16.5" outlineLevel="6" thickBot="1">
      <c r="A316" s="8" t="s">
        <v>247</v>
      </c>
      <c r="B316" s="19">
        <v>951</v>
      </c>
      <c r="C316" s="9" t="s">
        <v>16</v>
      </c>
      <c r="D316" s="9" t="s">
        <v>341</v>
      </c>
      <c r="E316" s="9" t="s">
        <v>5</v>
      </c>
      <c r="F316" s="9"/>
      <c r="G316" s="10">
        <f>G317</f>
        <v>0</v>
      </c>
      <c r="H316" s="31">
        <f aca="true" t="shared" si="71" ref="H316:X317">H317</f>
        <v>0</v>
      </c>
      <c r="I316" s="31">
        <f t="shared" si="71"/>
        <v>0</v>
      </c>
      <c r="J316" s="31">
        <f t="shared" si="71"/>
        <v>0</v>
      </c>
      <c r="K316" s="31">
        <f t="shared" si="71"/>
        <v>0</v>
      </c>
      <c r="L316" s="31">
        <f t="shared" si="71"/>
        <v>0</v>
      </c>
      <c r="M316" s="31">
        <f t="shared" si="71"/>
        <v>0</v>
      </c>
      <c r="N316" s="31">
        <f t="shared" si="71"/>
        <v>0</v>
      </c>
      <c r="O316" s="31">
        <f t="shared" si="71"/>
        <v>0</v>
      </c>
      <c r="P316" s="31">
        <f t="shared" si="71"/>
        <v>0</v>
      </c>
      <c r="Q316" s="31">
        <f t="shared" si="71"/>
        <v>0</v>
      </c>
      <c r="R316" s="31">
        <f t="shared" si="71"/>
        <v>0</v>
      </c>
      <c r="S316" s="31">
        <f t="shared" si="71"/>
        <v>0</v>
      </c>
      <c r="T316" s="31">
        <f t="shared" si="71"/>
        <v>0</v>
      </c>
      <c r="U316" s="31">
        <f t="shared" si="71"/>
        <v>0</v>
      </c>
      <c r="V316" s="31">
        <f t="shared" si="71"/>
        <v>0</v>
      </c>
      <c r="W316" s="31">
        <f t="shared" si="71"/>
        <v>0</v>
      </c>
      <c r="X316" s="66">
        <f t="shared" si="71"/>
        <v>63.00298</v>
      </c>
      <c r="Y316" s="59" t="e">
        <f>X316/G316*100</f>
        <v>#DIV/0!</v>
      </c>
      <c r="Z316" s="10">
        <f>Z317</f>
        <v>0</v>
      </c>
    </row>
    <row r="317" spans="1:26" ht="32.25" outlineLevel="6" thickBot="1">
      <c r="A317" s="114" t="s">
        <v>174</v>
      </c>
      <c r="B317" s="90">
        <v>951</v>
      </c>
      <c r="C317" s="91" t="s">
        <v>16</v>
      </c>
      <c r="D317" s="91" t="s">
        <v>342</v>
      </c>
      <c r="E317" s="91" t="s">
        <v>5</v>
      </c>
      <c r="F317" s="91"/>
      <c r="G317" s="16">
        <f>G318</f>
        <v>0</v>
      </c>
      <c r="H317" s="32">
        <f t="shared" si="71"/>
        <v>0</v>
      </c>
      <c r="I317" s="32">
        <f t="shared" si="71"/>
        <v>0</v>
      </c>
      <c r="J317" s="32">
        <f t="shared" si="71"/>
        <v>0</v>
      </c>
      <c r="K317" s="32">
        <f t="shared" si="71"/>
        <v>0</v>
      </c>
      <c r="L317" s="32">
        <f t="shared" si="71"/>
        <v>0</v>
      </c>
      <c r="M317" s="32">
        <f t="shared" si="71"/>
        <v>0</v>
      </c>
      <c r="N317" s="32">
        <f t="shared" si="71"/>
        <v>0</v>
      </c>
      <c r="O317" s="32">
        <f t="shared" si="71"/>
        <v>0</v>
      </c>
      <c r="P317" s="32">
        <f t="shared" si="71"/>
        <v>0</v>
      </c>
      <c r="Q317" s="32">
        <f t="shared" si="71"/>
        <v>0</v>
      </c>
      <c r="R317" s="32">
        <f t="shared" si="71"/>
        <v>0</v>
      </c>
      <c r="S317" s="32">
        <f t="shared" si="71"/>
        <v>0</v>
      </c>
      <c r="T317" s="32">
        <f t="shared" si="71"/>
        <v>0</v>
      </c>
      <c r="U317" s="32">
        <f t="shared" si="71"/>
        <v>0</v>
      </c>
      <c r="V317" s="32">
        <f t="shared" si="71"/>
        <v>0</v>
      </c>
      <c r="W317" s="32">
        <f t="shared" si="71"/>
        <v>0</v>
      </c>
      <c r="X317" s="67">
        <f t="shared" si="71"/>
        <v>63.00298</v>
      </c>
      <c r="Y317" s="59" t="e">
        <f>X317/G317*100</f>
        <v>#DIV/0!</v>
      </c>
      <c r="Z317" s="16">
        <f>Z318</f>
        <v>0</v>
      </c>
    </row>
    <row r="318" spans="1:26" ht="32.25" outlineLevel="6" thickBot="1">
      <c r="A318" s="5" t="s">
        <v>108</v>
      </c>
      <c r="B318" s="21">
        <v>951</v>
      </c>
      <c r="C318" s="6" t="s">
        <v>16</v>
      </c>
      <c r="D318" s="6" t="s">
        <v>342</v>
      </c>
      <c r="E318" s="6" t="s">
        <v>107</v>
      </c>
      <c r="F318" s="6"/>
      <c r="G318" s="7">
        <f>G319</f>
        <v>0</v>
      </c>
      <c r="H318" s="24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42"/>
      <c r="X318" s="65">
        <v>63.00298</v>
      </c>
      <c r="Y318" s="59" t="e">
        <f>X318/G318*100</f>
        <v>#DIV/0!</v>
      </c>
      <c r="Z318" s="7">
        <f>Z319</f>
        <v>0</v>
      </c>
    </row>
    <row r="319" spans="1:26" ht="19.5" outlineLevel="6" thickBot="1">
      <c r="A319" s="88" t="s">
        <v>130</v>
      </c>
      <c r="B319" s="92">
        <v>951</v>
      </c>
      <c r="C319" s="93" t="s">
        <v>16</v>
      </c>
      <c r="D319" s="93" t="s">
        <v>342</v>
      </c>
      <c r="E319" s="93" t="s">
        <v>129</v>
      </c>
      <c r="F319" s="93"/>
      <c r="G319" s="98">
        <v>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98">
        <v>0</v>
      </c>
    </row>
    <row r="320" spans="1:26" ht="19.5" outlineLevel="6" thickBot="1">
      <c r="A320" s="8" t="s">
        <v>175</v>
      </c>
      <c r="B320" s="19">
        <v>951</v>
      </c>
      <c r="C320" s="9" t="s">
        <v>16</v>
      </c>
      <c r="D320" s="9" t="s">
        <v>343</v>
      </c>
      <c r="E320" s="9" t="s">
        <v>5</v>
      </c>
      <c r="F320" s="9"/>
      <c r="G320" s="10">
        <f>G321</f>
        <v>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  <c r="Z320" s="10">
        <f>Z321</f>
        <v>0</v>
      </c>
    </row>
    <row r="321" spans="1:26" ht="32.25" outlineLevel="6" thickBot="1">
      <c r="A321" s="114" t="s">
        <v>174</v>
      </c>
      <c r="B321" s="90">
        <v>951</v>
      </c>
      <c r="C321" s="91" t="s">
        <v>16</v>
      </c>
      <c r="D321" s="91" t="s">
        <v>344</v>
      </c>
      <c r="E321" s="91" t="s">
        <v>5</v>
      </c>
      <c r="F321" s="91"/>
      <c r="G321" s="16">
        <f>G322</f>
        <v>0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  <c r="Z321" s="16">
        <f>Z322</f>
        <v>0</v>
      </c>
    </row>
    <row r="322" spans="1:26" ht="32.25" outlineLevel="6" thickBot="1">
      <c r="A322" s="5" t="s">
        <v>108</v>
      </c>
      <c r="B322" s="21">
        <v>951</v>
      </c>
      <c r="C322" s="6" t="s">
        <v>16</v>
      </c>
      <c r="D322" s="6" t="s">
        <v>344</v>
      </c>
      <c r="E322" s="6" t="s">
        <v>107</v>
      </c>
      <c r="F322" s="6"/>
      <c r="G322" s="7">
        <f>G323</f>
        <v>0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  <c r="Z322" s="7">
        <f>Z323</f>
        <v>0</v>
      </c>
    </row>
    <row r="323" spans="1:26" ht="19.5" outlineLevel="6" thickBot="1">
      <c r="A323" s="88" t="s">
        <v>130</v>
      </c>
      <c r="B323" s="92">
        <v>951</v>
      </c>
      <c r="C323" s="93" t="s">
        <v>16</v>
      </c>
      <c r="D323" s="93" t="s">
        <v>344</v>
      </c>
      <c r="E323" s="93" t="s">
        <v>129</v>
      </c>
      <c r="F323" s="93"/>
      <c r="G323" s="98">
        <v>0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  <c r="Z323" s="98">
        <v>0</v>
      </c>
    </row>
    <row r="324" spans="1:26" ht="19.5" outlineLevel="6" thickBot="1">
      <c r="A324" s="124" t="s">
        <v>176</v>
      </c>
      <c r="B324" s="18">
        <v>951</v>
      </c>
      <c r="C324" s="39" t="s">
        <v>177</v>
      </c>
      <c r="D324" s="39" t="s">
        <v>275</v>
      </c>
      <c r="E324" s="39" t="s">
        <v>5</v>
      </c>
      <c r="F324" s="39"/>
      <c r="G324" s="119">
        <f>G325</f>
        <v>50</v>
      </c>
      <c r="H324" s="29">
        <f aca="true" t="shared" si="72" ref="H324:X324">H325+H330</f>
        <v>0</v>
      </c>
      <c r="I324" s="29">
        <f t="shared" si="72"/>
        <v>0</v>
      </c>
      <c r="J324" s="29">
        <f t="shared" si="72"/>
        <v>0</v>
      </c>
      <c r="K324" s="29">
        <f t="shared" si="72"/>
        <v>0</v>
      </c>
      <c r="L324" s="29">
        <f t="shared" si="72"/>
        <v>0</v>
      </c>
      <c r="M324" s="29">
        <f t="shared" si="72"/>
        <v>0</v>
      </c>
      <c r="N324" s="29">
        <f t="shared" si="72"/>
        <v>0</v>
      </c>
      <c r="O324" s="29">
        <f t="shared" si="72"/>
        <v>0</v>
      </c>
      <c r="P324" s="29">
        <f t="shared" si="72"/>
        <v>0</v>
      </c>
      <c r="Q324" s="29">
        <f t="shared" si="72"/>
        <v>0</v>
      </c>
      <c r="R324" s="29">
        <f t="shared" si="72"/>
        <v>0</v>
      </c>
      <c r="S324" s="29">
        <f t="shared" si="72"/>
        <v>0</v>
      </c>
      <c r="T324" s="29">
        <f t="shared" si="72"/>
        <v>0</v>
      </c>
      <c r="U324" s="29">
        <f t="shared" si="72"/>
        <v>0</v>
      </c>
      <c r="V324" s="29">
        <f t="shared" si="72"/>
        <v>0</v>
      </c>
      <c r="W324" s="29">
        <f t="shared" si="72"/>
        <v>0</v>
      </c>
      <c r="X324" s="73">
        <f t="shared" si="72"/>
        <v>499.74378</v>
      </c>
      <c r="Y324" s="59">
        <f>X324/G324*100</f>
        <v>999.48756</v>
      </c>
      <c r="Z324" s="119">
        <f>Z325</f>
        <v>0</v>
      </c>
    </row>
    <row r="325" spans="1:26" ht="16.5" outlineLevel="6" thickBot="1">
      <c r="A325" s="13" t="s">
        <v>248</v>
      </c>
      <c r="B325" s="19">
        <v>951</v>
      </c>
      <c r="C325" s="9" t="s">
        <v>177</v>
      </c>
      <c r="D325" s="9" t="s">
        <v>345</v>
      </c>
      <c r="E325" s="9" t="s">
        <v>5</v>
      </c>
      <c r="F325" s="9"/>
      <c r="G325" s="10">
        <f>G326</f>
        <v>50</v>
      </c>
      <c r="H325" s="31">
        <f aca="true" t="shared" si="73" ref="H325:X327">H326</f>
        <v>0</v>
      </c>
      <c r="I325" s="31">
        <f t="shared" si="73"/>
        <v>0</v>
      </c>
      <c r="J325" s="31">
        <f t="shared" si="73"/>
        <v>0</v>
      </c>
      <c r="K325" s="31">
        <f t="shared" si="73"/>
        <v>0</v>
      </c>
      <c r="L325" s="31">
        <f t="shared" si="73"/>
        <v>0</v>
      </c>
      <c r="M325" s="31">
        <f t="shared" si="73"/>
        <v>0</v>
      </c>
      <c r="N325" s="31">
        <f t="shared" si="73"/>
        <v>0</v>
      </c>
      <c r="O325" s="31">
        <f t="shared" si="73"/>
        <v>0</v>
      </c>
      <c r="P325" s="31">
        <f t="shared" si="73"/>
        <v>0</v>
      </c>
      <c r="Q325" s="31">
        <f t="shared" si="73"/>
        <v>0</v>
      </c>
      <c r="R325" s="31">
        <f t="shared" si="73"/>
        <v>0</v>
      </c>
      <c r="S325" s="31">
        <f t="shared" si="73"/>
        <v>0</v>
      </c>
      <c r="T325" s="31">
        <f t="shared" si="73"/>
        <v>0</v>
      </c>
      <c r="U325" s="31">
        <f t="shared" si="73"/>
        <v>0</v>
      </c>
      <c r="V325" s="31">
        <f t="shared" si="73"/>
        <v>0</v>
      </c>
      <c r="W325" s="31">
        <f t="shared" si="73"/>
        <v>0</v>
      </c>
      <c r="X325" s="66">
        <f t="shared" si="73"/>
        <v>499.74378</v>
      </c>
      <c r="Y325" s="59">
        <f>X325/G325*100</f>
        <v>999.48756</v>
      </c>
      <c r="Z325" s="10">
        <f>Z326</f>
        <v>0</v>
      </c>
    </row>
    <row r="326" spans="1:26" ht="48" outlineLevel="6" thickBot="1">
      <c r="A326" s="114" t="s">
        <v>178</v>
      </c>
      <c r="B326" s="90">
        <v>951</v>
      </c>
      <c r="C326" s="91" t="s">
        <v>177</v>
      </c>
      <c r="D326" s="91" t="s">
        <v>346</v>
      </c>
      <c r="E326" s="91" t="s">
        <v>5</v>
      </c>
      <c r="F326" s="91"/>
      <c r="G326" s="16">
        <f>G327</f>
        <v>50</v>
      </c>
      <c r="H326" s="32">
        <f t="shared" si="73"/>
        <v>0</v>
      </c>
      <c r="I326" s="32">
        <f t="shared" si="73"/>
        <v>0</v>
      </c>
      <c r="J326" s="32">
        <f t="shared" si="73"/>
        <v>0</v>
      </c>
      <c r="K326" s="32">
        <f t="shared" si="73"/>
        <v>0</v>
      </c>
      <c r="L326" s="32">
        <f t="shared" si="73"/>
        <v>0</v>
      </c>
      <c r="M326" s="32">
        <f t="shared" si="73"/>
        <v>0</v>
      </c>
      <c r="N326" s="32">
        <f t="shared" si="73"/>
        <v>0</v>
      </c>
      <c r="O326" s="32">
        <f t="shared" si="73"/>
        <v>0</v>
      </c>
      <c r="P326" s="32">
        <f t="shared" si="73"/>
        <v>0</v>
      </c>
      <c r="Q326" s="32">
        <f t="shared" si="73"/>
        <v>0</v>
      </c>
      <c r="R326" s="32">
        <f t="shared" si="73"/>
        <v>0</v>
      </c>
      <c r="S326" s="32">
        <f t="shared" si="73"/>
        <v>0</v>
      </c>
      <c r="T326" s="32">
        <f t="shared" si="73"/>
        <v>0</v>
      </c>
      <c r="U326" s="32">
        <f t="shared" si="73"/>
        <v>0</v>
      </c>
      <c r="V326" s="32">
        <f t="shared" si="73"/>
        <v>0</v>
      </c>
      <c r="W326" s="32">
        <f t="shared" si="73"/>
        <v>0</v>
      </c>
      <c r="X326" s="67">
        <f t="shared" si="73"/>
        <v>499.74378</v>
      </c>
      <c r="Y326" s="59">
        <f>X326/G326*100</f>
        <v>999.48756</v>
      </c>
      <c r="Z326" s="16">
        <f>Z327</f>
        <v>0</v>
      </c>
    </row>
    <row r="327" spans="1:26" ht="32.25" outlineLevel="6" thickBot="1">
      <c r="A327" s="5" t="s">
        <v>101</v>
      </c>
      <c r="B327" s="21">
        <v>951</v>
      </c>
      <c r="C327" s="6" t="s">
        <v>179</v>
      </c>
      <c r="D327" s="6" t="s">
        <v>346</v>
      </c>
      <c r="E327" s="6" t="s">
        <v>95</v>
      </c>
      <c r="F327" s="6"/>
      <c r="G327" s="7">
        <f>G328</f>
        <v>50</v>
      </c>
      <c r="H327" s="34">
        <f t="shared" si="73"/>
        <v>0</v>
      </c>
      <c r="I327" s="34">
        <f t="shared" si="73"/>
        <v>0</v>
      </c>
      <c r="J327" s="34">
        <f t="shared" si="73"/>
        <v>0</v>
      </c>
      <c r="K327" s="34">
        <f t="shared" si="73"/>
        <v>0</v>
      </c>
      <c r="L327" s="34">
        <f t="shared" si="73"/>
        <v>0</v>
      </c>
      <c r="M327" s="34">
        <f t="shared" si="73"/>
        <v>0</v>
      </c>
      <c r="N327" s="34">
        <f t="shared" si="73"/>
        <v>0</v>
      </c>
      <c r="O327" s="34">
        <f t="shared" si="73"/>
        <v>0</v>
      </c>
      <c r="P327" s="34">
        <f t="shared" si="73"/>
        <v>0</v>
      </c>
      <c r="Q327" s="34">
        <f t="shared" si="73"/>
        <v>0</v>
      </c>
      <c r="R327" s="34">
        <f t="shared" si="73"/>
        <v>0</v>
      </c>
      <c r="S327" s="34">
        <f t="shared" si="73"/>
        <v>0</v>
      </c>
      <c r="T327" s="34">
        <f t="shared" si="73"/>
        <v>0</v>
      </c>
      <c r="U327" s="34">
        <f t="shared" si="73"/>
        <v>0</v>
      </c>
      <c r="V327" s="34">
        <f t="shared" si="73"/>
        <v>0</v>
      </c>
      <c r="W327" s="34">
        <f t="shared" si="73"/>
        <v>0</v>
      </c>
      <c r="X327" s="68">
        <f t="shared" si="73"/>
        <v>499.74378</v>
      </c>
      <c r="Y327" s="59">
        <f>X327/G327*100</f>
        <v>999.48756</v>
      </c>
      <c r="Z327" s="7">
        <f>Z328</f>
        <v>0</v>
      </c>
    </row>
    <row r="328" spans="1:26" ht="32.25" outlineLevel="6" thickBot="1">
      <c r="A328" s="88" t="s">
        <v>103</v>
      </c>
      <c r="B328" s="92">
        <v>951</v>
      </c>
      <c r="C328" s="93" t="s">
        <v>177</v>
      </c>
      <c r="D328" s="93" t="s">
        <v>346</v>
      </c>
      <c r="E328" s="93" t="s">
        <v>97</v>
      </c>
      <c r="F328" s="93"/>
      <c r="G328" s="98">
        <v>50</v>
      </c>
      <c r="H328" s="2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42"/>
      <c r="X328" s="65">
        <v>499.74378</v>
      </c>
      <c r="Y328" s="59">
        <f>X328/G328*100</f>
        <v>999.48756</v>
      </c>
      <c r="Z328" s="98">
        <v>0</v>
      </c>
    </row>
    <row r="329" spans="1:26" ht="19.5" outlineLevel="6" thickBot="1">
      <c r="A329" s="108" t="s">
        <v>72</v>
      </c>
      <c r="B329" s="18">
        <v>951</v>
      </c>
      <c r="C329" s="14" t="s">
        <v>42</v>
      </c>
      <c r="D329" s="14" t="s">
        <v>275</v>
      </c>
      <c r="E329" s="14" t="s">
        <v>5</v>
      </c>
      <c r="F329" s="14"/>
      <c r="G329" s="15">
        <f>G330+G335</f>
        <v>200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  <c r="Z329" s="15">
        <f>Z330+Z335</f>
        <v>200</v>
      </c>
    </row>
    <row r="330" spans="1:26" ht="16.5" outlineLevel="6" thickBot="1">
      <c r="A330" s="8" t="s">
        <v>180</v>
      </c>
      <c r="B330" s="19">
        <v>951</v>
      </c>
      <c r="C330" s="9" t="s">
        <v>77</v>
      </c>
      <c r="D330" s="9" t="s">
        <v>275</v>
      </c>
      <c r="E330" s="9" t="s">
        <v>5</v>
      </c>
      <c r="F330" s="9"/>
      <c r="G330" s="10">
        <f>G331</f>
        <v>200</v>
      </c>
      <c r="H330" s="31">
        <f aca="true" t="shared" si="74" ref="H330:X330">H331</f>
        <v>0</v>
      </c>
      <c r="I330" s="31">
        <f t="shared" si="74"/>
        <v>0</v>
      </c>
      <c r="J330" s="31">
        <f t="shared" si="74"/>
        <v>0</v>
      </c>
      <c r="K330" s="31">
        <f t="shared" si="74"/>
        <v>0</v>
      </c>
      <c r="L330" s="31">
        <f t="shared" si="74"/>
        <v>0</v>
      </c>
      <c r="M330" s="31">
        <f t="shared" si="74"/>
        <v>0</v>
      </c>
      <c r="N330" s="31">
        <f t="shared" si="74"/>
        <v>0</v>
      </c>
      <c r="O330" s="31">
        <f t="shared" si="74"/>
        <v>0</v>
      </c>
      <c r="P330" s="31">
        <f t="shared" si="74"/>
        <v>0</v>
      </c>
      <c r="Q330" s="31">
        <f t="shared" si="74"/>
        <v>0</v>
      </c>
      <c r="R330" s="31">
        <f t="shared" si="74"/>
        <v>0</v>
      </c>
      <c r="S330" s="31">
        <f t="shared" si="74"/>
        <v>0</v>
      </c>
      <c r="T330" s="31">
        <f t="shared" si="74"/>
        <v>0</v>
      </c>
      <c r="U330" s="31">
        <f t="shared" si="74"/>
        <v>0</v>
      </c>
      <c r="V330" s="31">
        <f t="shared" si="74"/>
        <v>0</v>
      </c>
      <c r="W330" s="31">
        <f t="shared" si="74"/>
        <v>0</v>
      </c>
      <c r="X330" s="31">
        <f t="shared" si="74"/>
        <v>0</v>
      </c>
      <c r="Y330" s="59">
        <f>X330/G330*100</f>
        <v>0</v>
      </c>
      <c r="Z330" s="10">
        <f>Z331</f>
        <v>200</v>
      </c>
    </row>
    <row r="331" spans="1:26" ht="16.5" outlineLevel="6" thickBot="1">
      <c r="A331" s="100" t="s">
        <v>249</v>
      </c>
      <c r="B331" s="106">
        <v>951</v>
      </c>
      <c r="C331" s="91" t="s">
        <v>77</v>
      </c>
      <c r="D331" s="91" t="s">
        <v>347</v>
      </c>
      <c r="E331" s="91" t="s">
        <v>5</v>
      </c>
      <c r="F331" s="91"/>
      <c r="G331" s="16">
        <f>G332</f>
        <v>200</v>
      </c>
      <c r="H331" s="32">
        <f aca="true" t="shared" si="75" ref="H331:X331">H332+H335</f>
        <v>0</v>
      </c>
      <c r="I331" s="32">
        <f t="shared" si="75"/>
        <v>0</v>
      </c>
      <c r="J331" s="32">
        <f t="shared" si="75"/>
        <v>0</v>
      </c>
      <c r="K331" s="32">
        <f t="shared" si="75"/>
        <v>0</v>
      </c>
      <c r="L331" s="32">
        <f t="shared" si="75"/>
        <v>0</v>
      </c>
      <c r="M331" s="32">
        <f t="shared" si="75"/>
        <v>0</v>
      </c>
      <c r="N331" s="32">
        <f t="shared" si="75"/>
        <v>0</v>
      </c>
      <c r="O331" s="32">
        <f t="shared" si="75"/>
        <v>0</v>
      </c>
      <c r="P331" s="32">
        <f t="shared" si="75"/>
        <v>0</v>
      </c>
      <c r="Q331" s="32">
        <f t="shared" si="75"/>
        <v>0</v>
      </c>
      <c r="R331" s="32">
        <f t="shared" si="75"/>
        <v>0</v>
      </c>
      <c r="S331" s="32">
        <f t="shared" si="75"/>
        <v>0</v>
      </c>
      <c r="T331" s="32">
        <f t="shared" si="75"/>
        <v>0</v>
      </c>
      <c r="U331" s="32">
        <f t="shared" si="75"/>
        <v>0</v>
      </c>
      <c r="V331" s="32">
        <f t="shared" si="75"/>
        <v>0</v>
      </c>
      <c r="W331" s="32">
        <f t="shared" si="75"/>
        <v>0</v>
      </c>
      <c r="X331" s="32">
        <f t="shared" si="75"/>
        <v>0</v>
      </c>
      <c r="Y331" s="59">
        <f>X331/G331*100</f>
        <v>0</v>
      </c>
      <c r="Z331" s="16">
        <f>Z332</f>
        <v>200</v>
      </c>
    </row>
    <row r="332" spans="1:26" ht="48.75" customHeight="1" outlineLevel="6" thickBot="1">
      <c r="A332" s="114" t="s">
        <v>181</v>
      </c>
      <c r="B332" s="90">
        <v>951</v>
      </c>
      <c r="C332" s="91" t="s">
        <v>77</v>
      </c>
      <c r="D332" s="91" t="s">
        <v>348</v>
      </c>
      <c r="E332" s="91" t="s">
        <v>5</v>
      </c>
      <c r="F332" s="91"/>
      <c r="G332" s="16">
        <f>G333</f>
        <v>200</v>
      </c>
      <c r="H332" s="24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42"/>
      <c r="X332" s="65">
        <v>0</v>
      </c>
      <c r="Y332" s="59">
        <f>X332/G332*100</f>
        <v>0</v>
      </c>
      <c r="Z332" s="16">
        <f>Z333</f>
        <v>200</v>
      </c>
    </row>
    <row r="333" spans="1:26" ht="38.25" customHeight="1" outlineLevel="6" thickBot="1">
      <c r="A333" s="5" t="s">
        <v>101</v>
      </c>
      <c r="B333" s="21">
        <v>951</v>
      </c>
      <c r="C333" s="6" t="s">
        <v>77</v>
      </c>
      <c r="D333" s="6" t="s">
        <v>348</v>
      </c>
      <c r="E333" s="6" t="s">
        <v>95</v>
      </c>
      <c r="F333" s="6"/>
      <c r="G333" s="7">
        <f>G334</f>
        <v>200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  <c r="Z333" s="7">
        <f>Z334</f>
        <v>200</v>
      </c>
    </row>
    <row r="334" spans="1:26" ht="32.25" outlineLevel="6" thickBot="1">
      <c r="A334" s="88" t="s">
        <v>103</v>
      </c>
      <c r="B334" s="92">
        <v>951</v>
      </c>
      <c r="C334" s="93" t="s">
        <v>77</v>
      </c>
      <c r="D334" s="93" t="s">
        <v>348</v>
      </c>
      <c r="E334" s="93" t="s">
        <v>97</v>
      </c>
      <c r="F334" s="93"/>
      <c r="G334" s="98">
        <v>200</v>
      </c>
      <c r="H334" s="31">
        <f aca="true" t="shared" si="76" ref="H334:X334">H335</f>
        <v>0</v>
      </c>
      <c r="I334" s="31">
        <f t="shared" si="76"/>
        <v>0</v>
      </c>
      <c r="J334" s="31">
        <f t="shared" si="76"/>
        <v>0</v>
      </c>
      <c r="K334" s="31">
        <f t="shared" si="76"/>
        <v>0</v>
      </c>
      <c r="L334" s="31">
        <f t="shared" si="76"/>
        <v>0</v>
      </c>
      <c r="M334" s="31">
        <f t="shared" si="76"/>
        <v>0</v>
      </c>
      <c r="N334" s="31">
        <f t="shared" si="76"/>
        <v>0</v>
      </c>
      <c r="O334" s="31">
        <f t="shared" si="76"/>
        <v>0</v>
      </c>
      <c r="P334" s="31">
        <f t="shared" si="76"/>
        <v>0</v>
      </c>
      <c r="Q334" s="31">
        <f t="shared" si="76"/>
        <v>0</v>
      </c>
      <c r="R334" s="31">
        <f t="shared" si="76"/>
        <v>0</v>
      </c>
      <c r="S334" s="31">
        <f t="shared" si="76"/>
        <v>0</v>
      </c>
      <c r="T334" s="31">
        <f t="shared" si="76"/>
        <v>0</v>
      </c>
      <c r="U334" s="31">
        <f t="shared" si="76"/>
        <v>0</v>
      </c>
      <c r="V334" s="31">
        <f t="shared" si="76"/>
        <v>0</v>
      </c>
      <c r="W334" s="31">
        <f t="shared" si="76"/>
        <v>0</v>
      </c>
      <c r="X334" s="31">
        <f t="shared" si="76"/>
        <v>0</v>
      </c>
      <c r="Y334" s="59">
        <f>X334/G334*100</f>
        <v>0</v>
      </c>
      <c r="Z334" s="98">
        <v>200</v>
      </c>
    </row>
    <row r="335" spans="1:26" ht="19.5" outlineLevel="6" thickBot="1">
      <c r="A335" s="87" t="s">
        <v>80</v>
      </c>
      <c r="B335" s="19">
        <v>951</v>
      </c>
      <c r="C335" s="9" t="s">
        <v>81</v>
      </c>
      <c r="D335" s="9" t="s">
        <v>275</v>
      </c>
      <c r="E335" s="9" t="s">
        <v>5</v>
      </c>
      <c r="F335" s="6"/>
      <c r="G335" s="10">
        <f>G336</f>
        <v>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>
        <v>0</v>
      </c>
      <c r="Y335" s="59" t="e">
        <f>X335/G335*100</f>
        <v>#DIV/0!</v>
      </c>
      <c r="Z335" s="10">
        <f>Z336</f>
        <v>0</v>
      </c>
    </row>
    <row r="336" spans="1:26" ht="19.5" outlineLevel="6" thickBot="1">
      <c r="A336" s="100" t="s">
        <v>250</v>
      </c>
      <c r="B336" s="106">
        <v>951</v>
      </c>
      <c r="C336" s="91" t="s">
        <v>81</v>
      </c>
      <c r="D336" s="91" t="s">
        <v>347</v>
      </c>
      <c r="E336" s="91" t="s">
        <v>5</v>
      </c>
      <c r="F336" s="91"/>
      <c r="G336" s="16">
        <f>G337</f>
        <v>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  <c r="Z336" s="16">
        <f>Z337</f>
        <v>0</v>
      </c>
    </row>
    <row r="337" spans="1:26" ht="48" outlineLevel="6" thickBot="1">
      <c r="A337" s="5" t="s">
        <v>182</v>
      </c>
      <c r="B337" s="21">
        <v>951</v>
      </c>
      <c r="C337" s="6" t="s">
        <v>81</v>
      </c>
      <c r="D337" s="6" t="s">
        <v>349</v>
      </c>
      <c r="E337" s="6" t="s">
        <v>5</v>
      </c>
      <c r="F337" s="6"/>
      <c r="G337" s="7">
        <f>G338</f>
        <v>0</v>
      </c>
      <c r="H337" s="29">
        <f aca="true" t="shared" si="77" ref="H337:X337">H338+H343</f>
        <v>0</v>
      </c>
      <c r="I337" s="29">
        <f t="shared" si="77"/>
        <v>0</v>
      </c>
      <c r="J337" s="29">
        <f t="shared" si="77"/>
        <v>0</v>
      </c>
      <c r="K337" s="29">
        <f t="shared" si="77"/>
        <v>0</v>
      </c>
      <c r="L337" s="29">
        <f t="shared" si="77"/>
        <v>0</v>
      </c>
      <c r="M337" s="29">
        <f t="shared" si="77"/>
        <v>0</v>
      </c>
      <c r="N337" s="29">
        <f t="shared" si="77"/>
        <v>0</v>
      </c>
      <c r="O337" s="29">
        <f t="shared" si="77"/>
        <v>0</v>
      </c>
      <c r="P337" s="29">
        <f t="shared" si="77"/>
        <v>0</v>
      </c>
      <c r="Q337" s="29">
        <f t="shared" si="77"/>
        <v>0</v>
      </c>
      <c r="R337" s="29">
        <f t="shared" si="77"/>
        <v>0</v>
      </c>
      <c r="S337" s="29">
        <f t="shared" si="77"/>
        <v>0</v>
      </c>
      <c r="T337" s="29">
        <f t="shared" si="77"/>
        <v>0</v>
      </c>
      <c r="U337" s="29">
        <f t="shared" si="77"/>
        <v>0</v>
      </c>
      <c r="V337" s="29">
        <f t="shared" si="77"/>
        <v>0</v>
      </c>
      <c r="W337" s="29">
        <f t="shared" si="77"/>
        <v>0</v>
      </c>
      <c r="X337" s="73">
        <f t="shared" si="77"/>
        <v>1410.7881399999999</v>
      </c>
      <c r="Y337" s="59" t="e">
        <f>X337/G337*100</f>
        <v>#DIV/0!</v>
      </c>
      <c r="Z337" s="7">
        <f>Z338</f>
        <v>0</v>
      </c>
    </row>
    <row r="338" spans="1:26" ht="16.5" outlineLevel="6" thickBot="1">
      <c r="A338" s="88" t="s">
        <v>121</v>
      </c>
      <c r="B338" s="92">
        <v>951</v>
      </c>
      <c r="C338" s="93" t="s">
        <v>81</v>
      </c>
      <c r="D338" s="93" t="s">
        <v>349</v>
      </c>
      <c r="E338" s="93" t="s">
        <v>120</v>
      </c>
      <c r="F338" s="93"/>
      <c r="G338" s="98">
        <v>0</v>
      </c>
      <c r="H338" s="31">
        <f aca="true" t="shared" si="78" ref="H338:X338">H339</f>
        <v>0</v>
      </c>
      <c r="I338" s="31">
        <f t="shared" si="78"/>
        <v>0</v>
      </c>
      <c r="J338" s="31">
        <f t="shared" si="78"/>
        <v>0</v>
      </c>
      <c r="K338" s="31">
        <f t="shared" si="78"/>
        <v>0</v>
      </c>
      <c r="L338" s="31">
        <f t="shared" si="78"/>
        <v>0</v>
      </c>
      <c r="M338" s="31">
        <f t="shared" si="78"/>
        <v>0</v>
      </c>
      <c r="N338" s="31">
        <f t="shared" si="78"/>
        <v>0</v>
      </c>
      <c r="O338" s="31">
        <f t="shared" si="78"/>
        <v>0</v>
      </c>
      <c r="P338" s="31">
        <f t="shared" si="78"/>
        <v>0</v>
      </c>
      <c r="Q338" s="31">
        <f t="shared" si="78"/>
        <v>0</v>
      </c>
      <c r="R338" s="31">
        <f t="shared" si="78"/>
        <v>0</v>
      </c>
      <c r="S338" s="31">
        <f t="shared" si="78"/>
        <v>0</v>
      </c>
      <c r="T338" s="31">
        <f t="shared" si="78"/>
        <v>0</v>
      </c>
      <c r="U338" s="31">
        <f t="shared" si="78"/>
        <v>0</v>
      </c>
      <c r="V338" s="31">
        <f t="shared" si="78"/>
        <v>0</v>
      </c>
      <c r="W338" s="31">
        <f t="shared" si="78"/>
        <v>0</v>
      </c>
      <c r="X338" s="69">
        <f t="shared" si="78"/>
        <v>1362.07314</v>
      </c>
      <c r="Y338" s="59" t="e">
        <f>X338/G338*100</f>
        <v>#DIV/0!</v>
      </c>
      <c r="Z338" s="98">
        <v>0</v>
      </c>
    </row>
    <row r="339" spans="1:26" ht="19.5" customHeight="1" outlineLevel="6" thickBot="1">
      <c r="A339" s="108" t="s">
        <v>69</v>
      </c>
      <c r="B339" s="18">
        <v>951</v>
      </c>
      <c r="C339" s="14" t="s">
        <v>68</v>
      </c>
      <c r="D339" s="14" t="s">
        <v>275</v>
      </c>
      <c r="E339" s="14" t="s">
        <v>5</v>
      </c>
      <c r="F339" s="14"/>
      <c r="G339" s="15">
        <f>G340+G346</f>
        <v>2500</v>
      </c>
      <c r="H339" s="32">
        <f aca="true" t="shared" si="79" ref="H339:X339">H340</f>
        <v>0</v>
      </c>
      <c r="I339" s="32">
        <f t="shared" si="79"/>
        <v>0</v>
      </c>
      <c r="J339" s="32">
        <f t="shared" si="79"/>
        <v>0</v>
      </c>
      <c r="K339" s="32">
        <f t="shared" si="79"/>
        <v>0</v>
      </c>
      <c r="L339" s="32">
        <f t="shared" si="79"/>
        <v>0</v>
      </c>
      <c r="M339" s="32">
        <f t="shared" si="79"/>
        <v>0</v>
      </c>
      <c r="N339" s="32">
        <f t="shared" si="79"/>
        <v>0</v>
      </c>
      <c r="O339" s="32">
        <f t="shared" si="79"/>
        <v>0</v>
      </c>
      <c r="P339" s="32">
        <f t="shared" si="79"/>
        <v>0</v>
      </c>
      <c r="Q339" s="32">
        <f t="shared" si="79"/>
        <v>0</v>
      </c>
      <c r="R339" s="32">
        <f t="shared" si="79"/>
        <v>0</v>
      </c>
      <c r="S339" s="32">
        <f t="shared" si="79"/>
        <v>0</v>
      </c>
      <c r="T339" s="32">
        <f t="shared" si="79"/>
        <v>0</v>
      </c>
      <c r="U339" s="32">
        <f t="shared" si="79"/>
        <v>0</v>
      </c>
      <c r="V339" s="32">
        <f t="shared" si="79"/>
        <v>0</v>
      </c>
      <c r="W339" s="32">
        <f t="shared" si="79"/>
        <v>0</v>
      </c>
      <c r="X339" s="70">
        <f t="shared" si="79"/>
        <v>1362.07314</v>
      </c>
      <c r="Y339" s="59">
        <f>X339/G339*100</f>
        <v>54.4829256</v>
      </c>
      <c r="Z339" s="15">
        <f>Z340+Z346</f>
        <v>2500</v>
      </c>
    </row>
    <row r="340" spans="1:26" ht="32.25" outlineLevel="6" thickBot="1">
      <c r="A340" s="126" t="s">
        <v>41</v>
      </c>
      <c r="B340" s="18">
        <v>951</v>
      </c>
      <c r="C340" s="127" t="s">
        <v>79</v>
      </c>
      <c r="D340" s="127" t="s">
        <v>350</v>
      </c>
      <c r="E340" s="127" t="s">
        <v>5</v>
      </c>
      <c r="F340" s="127"/>
      <c r="G340" s="128">
        <f>G341</f>
        <v>2500</v>
      </c>
      <c r="H340" s="34">
        <f aca="true" t="shared" si="80" ref="H340:X340">H342</f>
        <v>0</v>
      </c>
      <c r="I340" s="34">
        <f t="shared" si="80"/>
        <v>0</v>
      </c>
      <c r="J340" s="34">
        <f t="shared" si="80"/>
        <v>0</v>
      </c>
      <c r="K340" s="34">
        <f t="shared" si="80"/>
        <v>0</v>
      </c>
      <c r="L340" s="34">
        <f t="shared" si="80"/>
        <v>0</v>
      </c>
      <c r="M340" s="34">
        <f t="shared" si="80"/>
        <v>0</v>
      </c>
      <c r="N340" s="34">
        <f t="shared" si="80"/>
        <v>0</v>
      </c>
      <c r="O340" s="34">
        <f t="shared" si="80"/>
        <v>0</v>
      </c>
      <c r="P340" s="34">
        <f t="shared" si="80"/>
        <v>0</v>
      </c>
      <c r="Q340" s="34">
        <f t="shared" si="80"/>
        <v>0</v>
      </c>
      <c r="R340" s="34">
        <f t="shared" si="80"/>
        <v>0</v>
      </c>
      <c r="S340" s="34">
        <f t="shared" si="80"/>
        <v>0</v>
      </c>
      <c r="T340" s="34">
        <f t="shared" si="80"/>
        <v>0</v>
      </c>
      <c r="U340" s="34">
        <f t="shared" si="80"/>
        <v>0</v>
      </c>
      <c r="V340" s="34">
        <f t="shared" si="80"/>
        <v>0</v>
      </c>
      <c r="W340" s="34">
        <f t="shared" si="80"/>
        <v>0</v>
      </c>
      <c r="X340" s="64">
        <f t="shared" si="80"/>
        <v>1362.07314</v>
      </c>
      <c r="Y340" s="59">
        <f>X340/G340*100</f>
        <v>54.4829256</v>
      </c>
      <c r="Z340" s="128">
        <f>Z341</f>
        <v>2500</v>
      </c>
    </row>
    <row r="341" spans="1:26" ht="32.25" outlineLevel="6" thickBot="1">
      <c r="A341" s="112" t="s">
        <v>138</v>
      </c>
      <c r="B341" s="19">
        <v>951</v>
      </c>
      <c r="C341" s="11" t="s">
        <v>79</v>
      </c>
      <c r="D341" s="11" t="s">
        <v>276</v>
      </c>
      <c r="E341" s="11" t="s">
        <v>5</v>
      </c>
      <c r="F341" s="11"/>
      <c r="G341" s="12">
        <f>G342</f>
        <v>2500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81"/>
      <c r="Y341" s="59"/>
      <c r="Z341" s="12">
        <f>Z342</f>
        <v>2500</v>
      </c>
    </row>
    <row r="342" spans="1:26" ht="32.25" outlineLevel="6" thickBot="1">
      <c r="A342" s="112" t="s">
        <v>139</v>
      </c>
      <c r="B342" s="19">
        <v>951</v>
      </c>
      <c r="C342" s="9" t="s">
        <v>79</v>
      </c>
      <c r="D342" s="9" t="s">
        <v>277</v>
      </c>
      <c r="E342" s="9" t="s">
        <v>5</v>
      </c>
      <c r="F342" s="9"/>
      <c r="G342" s="10">
        <f>G343</f>
        <v>2500</v>
      </c>
      <c r="H342" s="2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43"/>
      <c r="X342" s="65">
        <v>1362.07314</v>
      </c>
      <c r="Y342" s="59">
        <f>X342/G342*100</f>
        <v>54.4829256</v>
      </c>
      <c r="Z342" s="10">
        <f>Z343</f>
        <v>2500</v>
      </c>
    </row>
    <row r="343" spans="1:26" ht="48" outlineLevel="6" thickBot="1">
      <c r="A343" s="114" t="s">
        <v>183</v>
      </c>
      <c r="B343" s="90">
        <v>951</v>
      </c>
      <c r="C343" s="91" t="s">
        <v>79</v>
      </c>
      <c r="D343" s="91" t="s">
        <v>351</v>
      </c>
      <c r="E343" s="91" t="s">
        <v>5</v>
      </c>
      <c r="F343" s="91"/>
      <c r="G343" s="16">
        <f>G344</f>
        <v>2500</v>
      </c>
      <c r="H343" s="31">
        <f aca="true" t="shared" si="81" ref="H343:X345">H344</f>
        <v>0</v>
      </c>
      <c r="I343" s="31">
        <f t="shared" si="81"/>
        <v>0</v>
      </c>
      <c r="J343" s="31">
        <f t="shared" si="81"/>
        <v>0</v>
      </c>
      <c r="K343" s="31">
        <f t="shared" si="81"/>
        <v>0</v>
      </c>
      <c r="L343" s="31">
        <f t="shared" si="81"/>
        <v>0</v>
      </c>
      <c r="M343" s="31">
        <f t="shared" si="81"/>
        <v>0</v>
      </c>
      <c r="N343" s="31">
        <f t="shared" si="81"/>
        <v>0</v>
      </c>
      <c r="O343" s="31">
        <f t="shared" si="81"/>
        <v>0</v>
      </c>
      <c r="P343" s="31">
        <f t="shared" si="81"/>
        <v>0</v>
      </c>
      <c r="Q343" s="31">
        <f t="shared" si="81"/>
        <v>0</v>
      </c>
      <c r="R343" s="31">
        <f t="shared" si="81"/>
        <v>0</v>
      </c>
      <c r="S343" s="31">
        <f t="shared" si="81"/>
        <v>0</v>
      </c>
      <c r="T343" s="31">
        <f t="shared" si="81"/>
        <v>0</v>
      </c>
      <c r="U343" s="31">
        <f t="shared" si="81"/>
        <v>0</v>
      </c>
      <c r="V343" s="31">
        <f t="shared" si="81"/>
        <v>0</v>
      </c>
      <c r="W343" s="31">
        <f t="shared" si="81"/>
        <v>0</v>
      </c>
      <c r="X343" s="66">
        <f t="shared" si="81"/>
        <v>48.715</v>
      </c>
      <c r="Y343" s="59">
        <f>X343/G343*100</f>
        <v>1.9485999999999999</v>
      </c>
      <c r="Z343" s="16">
        <f>Z344</f>
        <v>2500</v>
      </c>
    </row>
    <row r="344" spans="1:26" ht="16.5" outlineLevel="6" thickBot="1">
      <c r="A344" s="5" t="s">
        <v>123</v>
      </c>
      <c r="B344" s="21">
        <v>951</v>
      </c>
      <c r="C344" s="6" t="s">
        <v>79</v>
      </c>
      <c r="D344" s="6" t="s">
        <v>351</v>
      </c>
      <c r="E344" s="6" t="s">
        <v>122</v>
      </c>
      <c r="F344" s="6"/>
      <c r="G344" s="7">
        <f>G345</f>
        <v>2500</v>
      </c>
      <c r="H344" s="32">
        <f t="shared" si="81"/>
        <v>0</v>
      </c>
      <c r="I344" s="32">
        <f t="shared" si="81"/>
        <v>0</v>
      </c>
      <c r="J344" s="32">
        <f t="shared" si="81"/>
        <v>0</v>
      </c>
      <c r="K344" s="32">
        <f t="shared" si="81"/>
        <v>0</v>
      </c>
      <c r="L344" s="32">
        <f t="shared" si="81"/>
        <v>0</v>
      </c>
      <c r="M344" s="32">
        <f t="shared" si="81"/>
        <v>0</v>
      </c>
      <c r="N344" s="32">
        <f t="shared" si="81"/>
        <v>0</v>
      </c>
      <c r="O344" s="32">
        <f t="shared" si="81"/>
        <v>0</v>
      </c>
      <c r="P344" s="32">
        <f t="shared" si="81"/>
        <v>0</v>
      </c>
      <c r="Q344" s="32">
        <f t="shared" si="81"/>
        <v>0</v>
      </c>
      <c r="R344" s="32">
        <f t="shared" si="81"/>
        <v>0</v>
      </c>
      <c r="S344" s="32">
        <f t="shared" si="81"/>
        <v>0</v>
      </c>
      <c r="T344" s="32">
        <f t="shared" si="81"/>
        <v>0</v>
      </c>
      <c r="U344" s="32">
        <f t="shared" si="81"/>
        <v>0</v>
      </c>
      <c r="V344" s="32">
        <f t="shared" si="81"/>
        <v>0</v>
      </c>
      <c r="W344" s="32">
        <f t="shared" si="81"/>
        <v>0</v>
      </c>
      <c r="X344" s="67">
        <f>X345</f>
        <v>48.715</v>
      </c>
      <c r="Y344" s="59">
        <f>X344/G344*100</f>
        <v>1.9485999999999999</v>
      </c>
      <c r="Z344" s="7">
        <f>Z345</f>
        <v>2500</v>
      </c>
    </row>
    <row r="345" spans="1:26" ht="48" outlineLevel="6" thickBot="1">
      <c r="A345" s="99" t="s">
        <v>213</v>
      </c>
      <c r="B345" s="92">
        <v>951</v>
      </c>
      <c r="C345" s="93" t="s">
        <v>79</v>
      </c>
      <c r="D345" s="93" t="s">
        <v>351</v>
      </c>
      <c r="E345" s="93" t="s">
        <v>89</v>
      </c>
      <c r="F345" s="93"/>
      <c r="G345" s="98">
        <v>2500</v>
      </c>
      <c r="H345" s="34">
        <f t="shared" si="81"/>
        <v>0</v>
      </c>
      <c r="I345" s="34">
        <f t="shared" si="81"/>
        <v>0</v>
      </c>
      <c r="J345" s="34">
        <f t="shared" si="81"/>
        <v>0</v>
      </c>
      <c r="K345" s="34">
        <f t="shared" si="81"/>
        <v>0</v>
      </c>
      <c r="L345" s="34">
        <f t="shared" si="81"/>
        <v>0</v>
      </c>
      <c r="M345" s="34">
        <f t="shared" si="81"/>
        <v>0</v>
      </c>
      <c r="N345" s="34">
        <f t="shared" si="81"/>
        <v>0</v>
      </c>
      <c r="O345" s="34">
        <f t="shared" si="81"/>
        <v>0</v>
      </c>
      <c r="P345" s="34">
        <f t="shared" si="81"/>
        <v>0</v>
      </c>
      <c r="Q345" s="34">
        <f t="shared" si="81"/>
        <v>0</v>
      </c>
      <c r="R345" s="34">
        <f t="shared" si="81"/>
        <v>0</v>
      </c>
      <c r="S345" s="34">
        <f t="shared" si="81"/>
        <v>0</v>
      </c>
      <c r="T345" s="34">
        <f t="shared" si="81"/>
        <v>0</v>
      </c>
      <c r="U345" s="34">
        <f t="shared" si="81"/>
        <v>0</v>
      </c>
      <c r="V345" s="34">
        <f t="shared" si="81"/>
        <v>0</v>
      </c>
      <c r="W345" s="34">
        <f t="shared" si="81"/>
        <v>0</v>
      </c>
      <c r="X345" s="68">
        <f>X346</f>
        <v>48.715</v>
      </c>
      <c r="Y345" s="59">
        <f>X345/G345*100</f>
        <v>1.9485999999999999</v>
      </c>
      <c r="Z345" s="98">
        <v>2500</v>
      </c>
    </row>
    <row r="346" spans="1:26" ht="16.5" outlineLevel="6" thickBot="1">
      <c r="A346" s="124" t="s">
        <v>70</v>
      </c>
      <c r="B346" s="18">
        <v>951</v>
      </c>
      <c r="C346" s="39" t="s">
        <v>71</v>
      </c>
      <c r="D346" s="39" t="s">
        <v>350</v>
      </c>
      <c r="E346" s="39" t="s">
        <v>5</v>
      </c>
      <c r="F346" s="39"/>
      <c r="G346" s="119">
        <f>G347</f>
        <v>0</v>
      </c>
      <c r="H346" s="25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43"/>
      <c r="X346" s="65">
        <v>48.715</v>
      </c>
      <c r="Y346" s="59" t="e">
        <f>X346/G346*100</f>
        <v>#DIV/0!</v>
      </c>
      <c r="Z346" s="119">
        <f>Z347</f>
        <v>0</v>
      </c>
    </row>
    <row r="347" spans="1:26" ht="32.25" outlineLevel="6" thickBot="1">
      <c r="A347" s="112" t="s">
        <v>138</v>
      </c>
      <c r="B347" s="19">
        <v>951</v>
      </c>
      <c r="C347" s="11" t="s">
        <v>71</v>
      </c>
      <c r="D347" s="11" t="s">
        <v>276</v>
      </c>
      <c r="E347" s="11" t="s">
        <v>5</v>
      </c>
      <c r="F347" s="11"/>
      <c r="G347" s="12">
        <f>G348</f>
        <v>0</v>
      </c>
      <c r="H347" s="101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75"/>
      <c r="Y347" s="59"/>
      <c r="Z347" s="12">
        <f>Z348</f>
        <v>0</v>
      </c>
    </row>
    <row r="348" spans="1:26" ht="32.25" outlineLevel="6" thickBot="1">
      <c r="A348" s="112" t="s">
        <v>139</v>
      </c>
      <c r="B348" s="19">
        <v>951</v>
      </c>
      <c r="C348" s="11" t="s">
        <v>71</v>
      </c>
      <c r="D348" s="11" t="s">
        <v>277</v>
      </c>
      <c r="E348" s="11" t="s">
        <v>5</v>
      </c>
      <c r="F348" s="11"/>
      <c r="G348" s="12">
        <f>G349</f>
        <v>0</v>
      </c>
      <c r="H348" s="29">
        <f aca="true" t="shared" si="82" ref="H348:X351">H349</f>
        <v>0</v>
      </c>
      <c r="I348" s="29">
        <f t="shared" si="82"/>
        <v>0</v>
      </c>
      <c r="J348" s="29">
        <f t="shared" si="82"/>
        <v>0</v>
      </c>
      <c r="K348" s="29">
        <f t="shared" si="82"/>
        <v>0</v>
      </c>
      <c r="L348" s="29">
        <f t="shared" si="82"/>
        <v>0</v>
      </c>
      <c r="M348" s="29">
        <f t="shared" si="82"/>
        <v>0</v>
      </c>
      <c r="N348" s="29">
        <f t="shared" si="82"/>
        <v>0</v>
      </c>
      <c r="O348" s="29">
        <f t="shared" si="82"/>
        <v>0</v>
      </c>
      <c r="P348" s="29">
        <f t="shared" si="82"/>
        <v>0</v>
      </c>
      <c r="Q348" s="29">
        <f t="shared" si="82"/>
        <v>0</v>
      </c>
      <c r="R348" s="29">
        <f t="shared" si="82"/>
        <v>0</v>
      </c>
      <c r="S348" s="29">
        <f t="shared" si="82"/>
        <v>0</v>
      </c>
      <c r="T348" s="29">
        <f t="shared" si="82"/>
        <v>0</v>
      </c>
      <c r="U348" s="29">
        <f t="shared" si="82"/>
        <v>0</v>
      </c>
      <c r="V348" s="29">
        <f t="shared" si="82"/>
        <v>0</v>
      </c>
      <c r="W348" s="29">
        <f t="shared" si="82"/>
        <v>0</v>
      </c>
      <c r="X348" s="73">
        <f t="shared" si="82"/>
        <v>0</v>
      </c>
      <c r="Y348" s="59" t="e">
        <f aca="true" t="shared" si="83" ref="Y348:Y356">X348/G348*100</f>
        <v>#DIV/0!</v>
      </c>
      <c r="Z348" s="12">
        <f>Z349</f>
        <v>0</v>
      </c>
    </row>
    <row r="349" spans="1:26" ht="48" outlineLevel="6" thickBot="1">
      <c r="A349" s="94" t="s">
        <v>184</v>
      </c>
      <c r="B349" s="90">
        <v>951</v>
      </c>
      <c r="C349" s="91" t="s">
        <v>71</v>
      </c>
      <c r="D349" s="91" t="s">
        <v>352</v>
      </c>
      <c r="E349" s="91" t="s">
        <v>5</v>
      </c>
      <c r="F349" s="91"/>
      <c r="G349" s="16">
        <f>G350</f>
        <v>0</v>
      </c>
      <c r="H349" s="31">
        <f t="shared" si="82"/>
        <v>0</v>
      </c>
      <c r="I349" s="31">
        <f t="shared" si="82"/>
        <v>0</v>
      </c>
      <c r="J349" s="31">
        <f t="shared" si="82"/>
        <v>0</v>
      </c>
      <c r="K349" s="31">
        <f t="shared" si="82"/>
        <v>0</v>
      </c>
      <c r="L349" s="31">
        <f t="shared" si="82"/>
        <v>0</v>
      </c>
      <c r="M349" s="31">
        <f t="shared" si="82"/>
        <v>0</v>
      </c>
      <c r="N349" s="31">
        <f t="shared" si="82"/>
        <v>0</v>
      </c>
      <c r="O349" s="31">
        <f t="shared" si="82"/>
        <v>0</v>
      </c>
      <c r="P349" s="31">
        <f t="shared" si="82"/>
        <v>0</v>
      </c>
      <c r="Q349" s="31">
        <f t="shared" si="82"/>
        <v>0</v>
      </c>
      <c r="R349" s="31">
        <f t="shared" si="82"/>
        <v>0</v>
      </c>
      <c r="S349" s="31">
        <f t="shared" si="82"/>
        <v>0</v>
      </c>
      <c r="T349" s="31">
        <f t="shared" si="82"/>
        <v>0</v>
      </c>
      <c r="U349" s="31">
        <f t="shared" si="82"/>
        <v>0</v>
      </c>
      <c r="V349" s="31">
        <f t="shared" si="82"/>
        <v>0</v>
      </c>
      <c r="W349" s="31">
        <f t="shared" si="82"/>
        <v>0</v>
      </c>
      <c r="X349" s="66">
        <f t="shared" si="82"/>
        <v>0</v>
      </c>
      <c r="Y349" s="59" t="e">
        <f t="shared" si="83"/>
        <v>#DIV/0!</v>
      </c>
      <c r="Z349" s="16">
        <f>Z350</f>
        <v>0</v>
      </c>
    </row>
    <row r="350" spans="1:26" ht="32.25" outlineLevel="6" thickBot="1">
      <c r="A350" s="5" t="s">
        <v>101</v>
      </c>
      <c r="B350" s="21">
        <v>951</v>
      </c>
      <c r="C350" s="6" t="s">
        <v>71</v>
      </c>
      <c r="D350" s="6" t="s">
        <v>352</v>
      </c>
      <c r="E350" s="6" t="s">
        <v>95</v>
      </c>
      <c r="F350" s="6"/>
      <c r="G350" s="7">
        <f>G351</f>
        <v>0</v>
      </c>
      <c r="H350" s="32">
        <f t="shared" si="82"/>
        <v>0</v>
      </c>
      <c r="I350" s="32">
        <f t="shared" si="82"/>
        <v>0</v>
      </c>
      <c r="J350" s="32">
        <f t="shared" si="82"/>
        <v>0</v>
      </c>
      <c r="K350" s="32">
        <f t="shared" si="82"/>
        <v>0</v>
      </c>
      <c r="L350" s="32">
        <f t="shared" si="82"/>
        <v>0</v>
      </c>
      <c r="M350" s="32">
        <f t="shared" si="82"/>
        <v>0</v>
      </c>
      <c r="N350" s="32">
        <f t="shared" si="82"/>
        <v>0</v>
      </c>
      <c r="O350" s="32">
        <f t="shared" si="82"/>
        <v>0</v>
      </c>
      <c r="P350" s="32">
        <f t="shared" si="82"/>
        <v>0</v>
      </c>
      <c r="Q350" s="32">
        <f t="shared" si="82"/>
        <v>0</v>
      </c>
      <c r="R350" s="32">
        <f t="shared" si="82"/>
        <v>0</v>
      </c>
      <c r="S350" s="32">
        <f t="shared" si="82"/>
        <v>0</v>
      </c>
      <c r="T350" s="32">
        <f t="shared" si="82"/>
        <v>0</v>
      </c>
      <c r="U350" s="32">
        <f t="shared" si="82"/>
        <v>0</v>
      </c>
      <c r="V350" s="32">
        <f t="shared" si="82"/>
        <v>0</v>
      </c>
      <c r="W350" s="32">
        <f t="shared" si="82"/>
        <v>0</v>
      </c>
      <c r="X350" s="67">
        <f t="shared" si="82"/>
        <v>0</v>
      </c>
      <c r="Y350" s="59" t="e">
        <f t="shared" si="83"/>
        <v>#DIV/0!</v>
      </c>
      <c r="Z350" s="7">
        <f>Z351</f>
        <v>0</v>
      </c>
    </row>
    <row r="351" spans="1:26" ht="32.25" outlineLevel="6" thickBot="1">
      <c r="A351" s="88" t="s">
        <v>103</v>
      </c>
      <c r="B351" s="92">
        <v>951</v>
      </c>
      <c r="C351" s="93" t="s">
        <v>71</v>
      </c>
      <c r="D351" s="93" t="s">
        <v>352</v>
      </c>
      <c r="E351" s="93" t="s">
        <v>97</v>
      </c>
      <c r="F351" s="93"/>
      <c r="G351" s="98">
        <v>0</v>
      </c>
      <c r="H351" s="34">
        <f t="shared" si="82"/>
        <v>0</v>
      </c>
      <c r="I351" s="34">
        <f t="shared" si="82"/>
        <v>0</v>
      </c>
      <c r="J351" s="34">
        <f t="shared" si="82"/>
        <v>0</v>
      </c>
      <c r="K351" s="34">
        <f t="shared" si="82"/>
        <v>0</v>
      </c>
      <c r="L351" s="34">
        <f t="shared" si="82"/>
        <v>0</v>
      </c>
      <c r="M351" s="34">
        <f t="shared" si="82"/>
        <v>0</v>
      </c>
      <c r="N351" s="34">
        <f t="shared" si="82"/>
        <v>0</v>
      </c>
      <c r="O351" s="34">
        <f t="shared" si="82"/>
        <v>0</v>
      </c>
      <c r="P351" s="34">
        <f t="shared" si="82"/>
        <v>0</v>
      </c>
      <c r="Q351" s="34">
        <f t="shared" si="82"/>
        <v>0</v>
      </c>
      <c r="R351" s="34">
        <f t="shared" si="82"/>
        <v>0</v>
      </c>
      <c r="S351" s="34">
        <f t="shared" si="82"/>
        <v>0</v>
      </c>
      <c r="T351" s="34">
        <f t="shared" si="82"/>
        <v>0</v>
      </c>
      <c r="U351" s="34">
        <f t="shared" si="82"/>
        <v>0</v>
      </c>
      <c r="V351" s="34">
        <f t="shared" si="82"/>
        <v>0</v>
      </c>
      <c r="W351" s="34">
        <f t="shared" si="82"/>
        <v>0</v>
      </c>
      <c r="X351" s="68">
        <f t="shared" si="82"/>
        <v>0</v>
      </c>
      <c r="Y351" s="59" t="e">
        <f t="shared" si="83"/>
        <v>#DIV/0!</v>
      </c>
      <c r="Z351" s="98">
        <v>0</v>
      </c>
    </row>
    <row r="352" spans="1:26" ht="32.25" outlineLevel="6" thickBot="1">
      <c r="A352" s="108" t="s">
        <v>78</v>
      </c>
      <c r="B352" s="18">
        <v>951</v>
      </c>
      <c r="C352" s="14" t="s">
        <v>65</v>
      </c>
      <c r="D352" s="14" t="s">
        <v>350</v>
      </c>
      <c r="E352" s="14" t="s">
        <v>5</v>
      </c>
      <c r="F352" s="14"/>
      <c r="G352" s="15">
        <f>G353</f>
        <v>100</v>
      </c>
      <c r="H352" s="25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43"/>
      <c r="X352" s="65">
        <v>0</v>
      </c>
      <c r="Y352" s="59">
        <f t="shared" si="83"/>
        <v>0</v>
      </c>
      <c r="Z352" s="15">
        <f>Z353</f>
        <v>100</v>
      </c>
    </row>
    <row r="353" spans="1:26" ht="19.5" outlineLevel="6" thickBot="1">
      <c r="A353" s="8" t="s">
        <v>185</v>
      </c>
      <c r="B353" s="19">
        <v>951</v>
      </c>
      <c r="C353" s="9" t="s">
        <v>66</v>
      </c>
      <c r="D353" s="9" t="s">
        <v>350</v>
      </c>
      <c r="E353" s="9" t="s">
        <v>5</v>
      </c>
      <c r="F353" s="9"/>
      <c r="G353" s="10">
        <f>G354</f>
        <v>100</v>
      </c>
      <c r="H353" s="29" t="e">
        <f aca="true" t="shared" si="84" ref="H353:X355">H354</f>
        <v>#REF!</v>
      </c>
      <c r="I353" s="29" t="e">
        <f t="shared" si="84"/>
        <v>#REF!</v>
      </c>
      <c r="J353" s="29" t="e">
        <f t="shared" si="84"/>
        <v>#REF!</v>
      </c>
      <c r="K353" s="29" t="e">
        <f t="shared" si="84"/>
        <v>#REF!</v>
      </c>
      <c r="L353" s="29" t="e">
        <f t="shared" si="84"/>
        <v>#REF!</v>
      </c>
      <c r="M353" s="29" t="e">
        <f t="shared" si="84"/>
        <v>#REF!</v>
      </c>
      <c r="N353" s="29" t="e">
        <f t="shared" si="84"/>
        <v>#REF!</v>
      </c>
      <c r="O353" s="29" t="e">
        <f t="shared" si="84"/>
        <v>#REF!</v>
      </c>
      <c r="P353" s="29" t="e">
        <f t="shared" si="84"/>
        <v>#REF!</v>
      </c>
      <c r="Q353" s="29" t="e">
        <f t="shared" si="84"/>
        <v>#REF!</v>
      </c>
      <c r="R353" s="29" t="e">
        <f t="shared" si="84"/>
        <v>#REF!</v>
      </c>
      <c r="S353" s="29" t="e">
        <f t="shared" si="84"/>
        <v>#REF!</v>
      </c>
      <c r="T353" s="29" t="e">
        <f t="shared" si="84"/>
        <v>#REF!</v>
      </c>
      <c r="U353" s="29" t="e">
        <f t="shared" si="84"/>
        <v>#REF!</v>
      </c>
      <c r="V353" s="29" t="e">
        <f t="shared" si="84"/>
        <v>#REF!</v>
      </c>
      <c r="W353" s="29" t="e">
        <f t="shared" si="84"/>
        <v>#REF!</v>
      </c>
      <c r="X353" s="73" t="e">
        <f t="shared" si="84"/>
        <v>#REF!</v>
      </c>
      <c r="Y353" s="59" t="e">
        <f t="shared" si="83"/>
        <v>#REF!</v>
      </c>
      <c r="Z353" s="10">
        <f>Z354</f>
        <v>100</v>
      </c>
    </row>
    <row r="354" spans="1:26" ht="32.25" outlineLevel="6" thickBot="1">
      <c r="A354" s="112" t="s">
        <v>138</v>
      </c>
      <c r="B354" s="19">
        <v>951</v>
      </c>
      <c r="C354" s="9" t="s">
        <v>66</v>
      </c>
      <c r="D354" s="9" t="s">
        <v>276</v>
      </c>
      <c r="E354" s="9" t="s">
        <v>5</v>
      </c>
      <c r="F354" s="9"/>
      <c r="G354" s="10">
        <f>G355</f>
        <v>100</v>
      </c>
      <c r="H354" s="31" t="e">
        <f t="shared" si="84"/>
        <v>#REF!</v>
      </c>
      <c r="I354" s="31" t="e">
        <f t="shared" si="84"/>
        <v>#REF!</v>
      </c>
      <c r="J354" s="31" t="e">
        <f t="shared" si="84"/>
        <v>#REF!</v>
      </c>
      <c r="K354" s="31" t="e">
        <f t="shared" si="84"/>
        <v>#REF!</v>
      </c>
      <c r="L354" s="31" t="e">
        <f t="shared" si="84"/>
        <v>#REF!</v>
      </c>
      <c r="M354" s="31" t="e">
        <f t="shared" si="84"/>
        <v>#REF!</v>
      </c>
      <c r="N354" s="31" t="e">
        <f t="shared" si="84"/>
        <v>#REF!</v>
      </c>
      <c r="O354" s="31" t="e">
        <f t="shared" si="84"/>
        <v>#REF!</v>
      </c>
      <c r="P354" s="31" t="e">
        <f t="shared" si="84"/>
        <v>#REF!</v>
      </c>
      <c r="Q354" s="31" t="e">
        <f t="shared" si="84"/>
        <v>#REF!</v>
      </c>
      <c r="R354" s="31" t="e">
        <f t="shared" si="84"/>
        <v>#REF!</v>
      </c>
      <c r="S354" s="31" t="e">
        <f t="shared" si="84"/>
        <v>#REF!</v>
      </c>
      <c r="T354" s="31" t="e">
        <f t="shared" si="84"/>
        <v>#REF!</v>
      </c>
      <c r="U354" s="31" t="e">
        <f t="shared" si="84"/>
        <v>#REF!</v>
      </c>
      <c r="V354" s="31" t="e">
        <f t="shared" si="84"/>
        <v>#REF!</v>
      </c>
      <c r="W354" s="31" t="e">
        <f t="shared" si="84"/>
        <v>#REF!</v>
      </c>
      <c r="X354" s="66" t="e">
        <f t="shared" si="84"/>
        <v>#REF!</v>
      </c>
      <c r="Y354" s="59" t="e">
        <f t="shared" si="83"/>
        <v>#REF!</v>
      </c>
      <c r="Z354" s="10">
        <f>Z355</f>
        <v>100</v>
      </c>
    </row>
    <row r="355" spans="1:26" ht="32.25" outlineLevel="6" thickBot="1">
      <c r="A355" s="112" t="s">
        <v>139</v>
      </c>
      <c r="B355" s="19">
        <v>951</v>
      </c>
      <c r="C355" s="11" t="s">
        <v>66</v>
      </c>
      <c r="D355" s="11" t="s">
        <v>277</v>
      </c>
      <c r="E355" s="11" t="s">
        <v>5</v>
      </c>
      <c r="F355" s="11"/>
      <c r="G355" s="12">
        <f>G356</f>
        <v>100</v>
      </c>
      <c r="H355" s="32" t="e">
        <f t="shared" si="84"/>
        <v>#REF!</v>
      </c>
      <c r="I355" s="32" t="e">
        <f t="shared" si="84"/>
        <v>#REF!</v>
      </c>
      <c r="J355" s="32" t="e">
        <f t="shared" si="84"/>
        <v>#REF!</v>
      </c>
      <c r="K355" s="32" t="e">
        <f t="shared" si="84"/>
        <v>#REF!</v>
      </c>
      <c r="L355" s="32" t="e">
        <f t="shared" si="84"/>
        <v>#REF!</v>
      </c>
      <c r="M355" s="32" t="e">
        <f t="shared" si="84"/>
        <v>#REF!</v>
      </c>
      <c r="N355" s="32" t="e">
        <f t="shared" si="84"/>
        <v>#REF!</v>
      </c>
      <c r="O355" s="32" t="e">
        <f t="shared" si="84"/>
        <v>#REF!</v>
      </c>
      <c r="P355" s="32" t="e">
        <f t="shared" si="84"/>
        <v>#REF!</v>
      </c>
      <c r="Q355" s="32" t="e">
        <f t="shared" si="84"/>
        <v>#REF!</v>
      </c>
      <c r="R355" s="32" t="e">
        <f t="shared" si="84"/>
        <v>#REF!</v>
      </c>
      <c r="S355" s="32" t="e">
        <f t="shared" si="84"/>
        <v>#REF!</v>
      </c>
      <c r="T355" s="32" t="e">
        <f t="shared" si="84"/>
        <v>#REF!</v>
      </c>
      <c r="U355" s="32" t="e">
        <f t="shared" si="84"/>
        <v>#REF!</v>
      </c>
      <c r="V355" s="32" t="e">
        <f t="shared" si="84"/>
        <v>#REF!</v>
      </c>
      <c r="W355" s="32" t="e">
        <f t="shared" si="84"/>
        <v>#REF!</v>
      </c>
      <c r="X355" s="67" t="e">
        <f t="shared" si="84"/>
        <v>#REF!</v>
      </c>
      <c r="Y355" s="59" t="e">
        <f t="shared" si="83"/>
        <v>#REF!</v>
      </c>
      <c r="Z355" s="12">
        <f>Z356</f>
        <v>100</v>
      </c>
    </row>
    <row r="356" spans="1:26" ht="32.25" outlineLevel="6" thickBot="1">
      <c r="A356" s="94" t="s">
        <v>186</v>
      </c>
      <c r="B356" s="90">
        <v>951</v>
      </c>
      <c r="C356" s="91" t="s">
        <v>66</v>
      </c>
      <c r="D356" s="91" t="s">
        <v>353</v>
      </c>
      <c r="E356" s="91" t="s">
        <v>5</v>
      </c>
      <c r="F356" s="91"/>
      <c r="G356" s="16">
        <f>G357</f>
        <v>100</v>
      </c>
      <c r="H356" s="34" t="e">
        <f>#REF!</f>
        <v>#REF!</v>
      </c>
      <c r="I356" s="34" t="e">
        <f>#REF!</f>
        <v>#REF!</v>
      </c>
      <c r="J356" s="34" t="e">
        <f>#REF!</f>
        <v>#REF!</v>
      </c>
      <c r="K356" s="34" t="e">
        <f>#REF!</f>
        <v>#REF!</v>
      </c>
      <c r="L356" s="34" t="e">
        <f>#REF!</f>
        <v>#REF!</v>
      </c>
      <c r="M356" s="34" t="e">
        <f>#REF!</f>
        <v>#REF!</v>
      </c>
      <c r="N356" s="34" t="e">
        <f>#REF!</f>
        <v>#REF!</v>
      </c>
      <c r="O356" s="34" t="e">
        <f>#REF!</f>
        <v>#REF!</v>
      </c>
      <c r="P356" s="34" t="e">
        <f>#REF!</f>
        <v>#REF!</v>
      </c>
      <c r="Q356" s="34" t="e">
        <f>#REF!</f>
        <v>#REF!</v>
      </c>
      <c r="R356" s="34" t="e">
        <f>#REF!</f>
        <v>#REF!</v>
      </c>
      <c r="S356" s="34" t="e">
        <f>#REF!</f>
        <v>#REF!</v>
      </c>
      <c r="T356" s="34" t="e">
        <f>#REF!</f>
        <v>#REF!</v>
      </c>
      <c r="U356" s="34" t="e">
        <f>#REF!</f>
        <v>#REF!</v>
      </c>
      <c r="V356" s="34" t="e">
        <f>#REF!</f>
        <v>#REF!</v>
      </c>
      <c r="W356" s="34" t="e">
        <f>#REF!</f>
        <v>#REF!</v>
      </c>
      <c r="X356" s="68" t="e">
        <f>#REF!</f>
        <v>#REF!</v>
      </c>
      <c r="Y356" s="59" t="e">
        <f t="shared" si="83"/>
        <v>#REF!</v>
      </c>
      <c r="Z356" s="16">
        <f>Z357</f>
        <v>100</v>
      </c>
    </row>
    <row r="357" spans="1:26" ht="16.5" outlineLevel="6" thickBot="1">
      <c r="A357" s="5" t="s">
        <v>131</v>
      </c>
      <c r="B357" s="21">
        <v>951</v>
      </c>
      <c r="C357" s="6" t="s">
        <v>66</v>
      </c>
      <c r="D357" s="6" t="s">
        <v>353</v>
      </c>
      <c r="E357" s="6" t="s">
        <v>235</v>
      </c>
      <c r="F357" s="6"/>
      <c r="G357" s="7">
        <v>100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82"/>
      <c r="Y357" s="59"/>
      <c r="Z357" s="7">
        <v>100</v>
      </c>
    </row>
    <row r="358" spans="1:26" ht="63.75" outlineLevel="6" thickBot="1">
      <c r="A358" s="108" t="s">
        <v>73</v>
      </c>
      <c r="B358" s="18">
        <v>951</v>
      </c>
      <c r="C358" s="14" t="s">
        <v>74</v>
      </c>
      <c r="D358" s="14" t="s">
        <v>350</v>
      </c>
      <c r="E358" s="14" t="s">
        <v>5</v>
      </c>
      <c r="F358" s="14"/>
      <c r="G358" s="15">
        <f aca="true" t="shared" si="85" ref="G358:G363">G359</f>
        <v>20294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  <c r="Z358" s="15">
        <f aca="true" t="shared" si="86" ref="Z358:Z363">Z359</f>
        <v>20294</v>
      </c>
    </row>
    <row r="359" spans="1:26" ht="48" outlineLevel="6" thickBot="1">
      <c r="A359" s="112" t="s">
        <v>76</v>
      </c>
      <c r="B359" s="19">
        <v>951</v>
      </c>
      <c r="C359" s="9" t="s">
        <v>75</v>
      </c>
      <c r="D359" s="9" t="s">
        <v>350</v>
      </c>
      <c r="E359" s="9" t="s">
        <v>5</v>
      </c>
      <c r="F359" s="9"/>
      <c r="G359" s="10">
        <f t="shared" si="85"/>
        <v>20294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  <c r="Z359" s="10">
        <f t="shared" si="86"/>
        <v>20294</v>
      </c>
    </row>
    <row r="360" spans="1:26" ht="32.25" outlineLevel="6" thickBot="1">
      <c r="A360" s="112" t="s">
        <v>138</v>
      </c>
      <c r="B360" s="19">
        <v>951</v>
      </c>
      <c r="C360" s="9" t="s">
        <v>75</v>
      </c>
      <c r="D360" s="9" t="s">
        <v>276</v>
      </c>
      <c r="E360" s="9" t="s">
        <v>5</v>
      </c>
      <c r="F360" s="9"/>
      <c r="G360" s="10">
        <f t="shared" si="85"/>
        <v>20294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  <c r="Z360" s="10">
        <f t="shared" si="86"/>
        <v>20294</v>
      </c>
    </row>
    <row r="361" spans="1:26" ht="32.25" outlineLevel="6" thickBot="1">
      <c r="A361" s="112" t="s">
        <v>139</v>
      </c>
      <c r="B361" s="19">
        <v>951</v>
      </c>
      <c r="C361" s="11" t="s">
        <v>75</v>
      </c>
      <c r="D361" s="11" t="s">
        <v>277</v>
      </c>
      <c r="E361" s="11" t="s">
        <v>5</v>
      </c>
      <c r="F361" s="11"/>
      <c r="G361" s="12">
        <f t="shared" si="85"/>
        <v>20294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  <c r="Z361" s="12">
        <f t="shared" si="86"/>
        <v>20294</v>
      </c>
    </row>
    <row r="362" spans="1:26" ht="48" outlineLevel="6" thickBot="1">
      <c r="A362" s="5" t="s">
        <v>187</v>
      </c>
      <c r="B362" s="21">
        <v>951</v>
      </c>
      <c r="C362" s="6" t="s">
        <v>75</v>
      </c>
      <c r="D362" s="6" t="s">
        <v>354</v>
      </c>
      <c r="E362" s="6" t="s">
        <v>5</v>
      </c>
      <c r="F362" s="6"/>
      <c r="G362" s="7">
        <f t="shared" si="85"/>
        <v>20294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  <c r="Z362" s="7">
        <f t="shared" si="86"/>
        <v>20294</v>
      </c>
    </row>
    <row r="363" spans="1:26" ht="16.5" outlineLevel="6" thickBot="1">
      <c r="A363" s="5" t="s">
        <v>134</v>
      </c>
      <c r="B363" s="21">
        <v>951</v>
      </c>
      <c r="C363" s="6" t="s">
        <v>75</v>
      </c>
      <c r="D363" s="6" t="s">
        <v>354</v>
      </c>
      <c r="E363" s="6" t="s">
        <v>132</v>
      </c>
      <c r="F363" s="6"/>
      <c r="G363" s="7">
        <f t="shared" si="85"/>
        <v>20294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  <c r="Z363" s="7">
        <f t="shared" si="86"/>
        <v>20294</v>
      </c>
    </row>
    <row r="364" spans="1:26" ht="18.75" customHeight="1" outlineLevel="6" thickBot="1">
      <c r="A364" s="88" t="s">
        <v>135</v>
      </c>
      <c r="B364" s="92">
        <v>951</v>
      </c>
      <c r="C364" s="93" t="s">
        <v>75</v>
      </c>
      <c r="D364" s="93" t="s">
        <v>354</v>
      </c>
      <c r="E364" s="93" t="s">
        <v>133</v>
      </c>
      <c r="F364" s="93"/>
      <c r="G364" s="98">
        <v>20294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82"/>
      <c r="Y364" s="59"/>
      <c r="Z364" s="98">
        <v>20294</v>
      </c>
    </row>
    <row r="365" spans="1:26" ht="16.5" outlineLevel="6" thickBot="1">
      <c r="A365" s="51"/>
      <c r="B365" s="52"/>
      <c r="C365" s="52"/>
      <c r="D365" s="52"/>
      <c r="E365" s="52"/>
      <c r="F365" s="52"/>
      <c r="G365" s="53"/>
      <c r="H365" s="2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43"/>
      <c r="X365" s="74"/>
      <c r="Y365" s="59">
        <v>0</v>
      </c>
      <c r="Z365" s="53"/>
    </row>
    <row r="366" spans="1:26" ht="43.5" outlineLevel="6" thickBot="1">
      <c r="A366" s="103" t="s">
        <v>63</v>
      </c>
      <c r="B366" s="104" t="s">
        <v>62</v>
      </c>
      <c r="C366" s="104" t="s">
        <v>61</v>
      </c>
      <c r="D366" s="104" t="s">
        <v>350</v>
      </c>
      <c r="E366" s="104" t="s">
        <v>5</v>
      </c>
      <c r="F366" s="105"/>
      <c r="G366" s="153">
        <f>G367+G461</f>
        <v>437477.5</v>
      </c>
      <c r="H366" s="28" t="e">
        <f>H367+#REF!</f>
        <v>#REF!</v>
      </c>
      <c r="I366" s="28" t="e">
        <f>I367+#REF!</f>
        <v>#REF!</v>
      </c>
      <c r="J366" s="28" t="e">
        <f>J367+#REF!</f>
        <v>#REF!</v>
      </c>
      <c r="K366" s="28" t="e">
        <f>K367+#REF!</f>
        <v>#REF!</v>
      </c>
      <c r="L366" s="28" t="e">
        <f>L367+#REF!</f>
        <v>#REF!</v>
      </c>
      <c r="M366" s="28" t="e">
        <f>M367+#REF!</f>
        <v>#REF!</v>
      </c>
      <c r="N366" s="28" t="e">
        <f>N367+#REF!</f>
        <v>#REF!</v>
      </c>
      <c r="O366" s="28" t="e">
        <f>O367+#REF!</f>
        <v>#REF!</v>
      </c>
      <c r="P366" s="28" t="e">
        <f>P367+#REF!</f>
        <v>#REF!</v>
      </c>
      <c r="Q366" s="28" t="e">
        <f>Q367+#REF!</f>
        <v>#REF!</v>
      </c>
      <c r="R366" s="28" t="e">
        <f>R367+#REF!</f>
        <v>#REF!</v>
      </c>
      <c r="S366" s="28" t="e">
        <f>S367+#REF!</f>
        <v>#REF!</v>
      </c>
      <c r="T366" s="28" t="e">
        <f>T367+#REF!</f>
        <v>#REF!</v>
      </c>
      <c r="U366" s="28" t="e">
        <f>U367+#REF!</f>
        <v>#REF!</v>
      </c>
      <c r="V366" s="28" t="e">
        <f>V367+#REF!</f>
        <v>#REF!</v>
      </c>
      <c r="W366" s="28" t="e">
        <f>W367+#REF!</f>
        <v>#REF!</v>
      </c>
      <c r="X366" s="60" t="e">
        <f>X367+#REF!</f>
        <v>#REF!</v>
      </c>
      <c r="Y366" s="59" t="e">
        <f>X366/G366*100</f>
        <v>#REF!</v>
      </c>
      <c r="Z366" s="153">
        <f>Z367+Z461</f>
        <v>439871.30000000005</v>
      </c>
    </row>
    <row r="367" spans="1:26" ht="19.5" outlineLevel="6" thickBot="1">
      <c r="A367" s="108" t="s">
        <v>47</v>
      </c>
      <c r="B367" s="18">
        <v>953</v>
      </c>
      <c r="C367" s="14" t="s">
        <v>46</v>
      </c>
      <c r="D367" s="14" t="s">
        <v>350</v>
      </c>
      <c r="E367" s="14" t="s">
        <v>5</v>
      </c>
      <c r="F367" s="14"/>
      <c r="G367" s="154">
        <f>G368+G388+G426+G443</f>
        <v>433691.5</v>
      </c>
      <c r="H367" s="29" t="e">
        <f>H373+H378+#REF!+H453</f>
        <v>#REF!</v>
      </c>
      <c r="I367" s="29" t="e">
        <f>I373+I378+#REF!+I453</f>
        <v>#REF!</v>
      </c>
      <c r="J367" s="29" t="e">
        <f>J373+J378+#REF!+J453</f>
        <v>#REF!</v>
      </c>
      <c r="K367" s="29" t="e">
        <f>K373+K378+#REF!+K453</f>
        <v>#REF!</v>
      </c>
      <c r="L367" s="29" t="e">
        <f>L373+L378+#REF!+L453</f>
        <v>#REF!</v>
      </c>
      <c r="M367" s="29" t="e">
        <f>M373+M378+#REF!+M453</f>
        <v>#REF!</v>
      </c>
      <c r="N367" s="29" t="e">
        <f>N373+N378+#REF!+N453</f>
        <v>#REF!</v>
      </c>
      <c r="O367" s="29" t="e">
        <f>O373+O378+#REF!+O453</f>
        <v>#REF!</v>
      </c>
      <c r="P367" s="29" t="e">
        <f>P373+P378+#REF!+P453</f>
        <v>#REF!</v>
      </c>
      <c r="Q367" s="29" t="e">
        <f>Q373+Q378+#REF!+Q453</f>
        <v>#REF!</v>
      </c>
      <c r="R367" s="29" t="e">
        <f>R373+R378+#REF!+R453</f>
        <v>#REF!</v>
      </c>
      <c r="S367" s="29" t="e">
        <f>S373+S378+#REF!+S453</f>
        <v>#REF!</v>
      </c>
      <c r="T367" s="29" t="e">
        <f>T373+T378+#REF!+T453</f>
        <v>#REF!</v>
      </c>
      <c r="U367" s="29" t="e">
        <f>U373+U378+#REF!+U453</f>
        <v>#REF!</v>
      </c>
      <c r="V367" s="29" t="e">
        <f>V373+V378+#REF!+V453</f>
        <v>#REF!</v>
      </c>
      <c r="W367" s="29" t="e">
        <f>W373+W378+#REF!+W453</f>
        <v>#REF!</v>
      </c>
      <c r="X367" s="29" t="e">
        <f>X373+X378+#REF!+X453</f>
        <v>#REF!</v>
      </c>
      <c r="Y367" s="59" t="e">
        <f>X367/G367*100</f>
        <v>#REF!</v>
      </c>
      <c r="Z367" s="154">
        <f>Z368+Z388+Z426+Z443</f>
        <v>436085.30000000005</v>
      </c>
    </row>
    <row r="368" spans="1:26" ht="19.5" outlineLevel="6" thickBot="1">
      <c r="A368" s="108" t="s">
        <v>136</v>
      </c>
      <c r="B368" s="18">
        <v>953</v>
      </c>
      <c r="C368" s="14" t="s">
        <v>18</v>
      </c>
      <c r="D368" s="14" t="s">
        <v>350</v>
      </c>
      <c r="E368" s="14" t="s">
        <v>5</v>
      </c>
      <c r="F368" s="14"/>
      <c r="G368" s="154">
        <f>G373+G369</f>
        <v>98574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42"/>
      <c r="Y368" s="59"/>
      <c r="Z368" s="154">
        <f>Z373+Z369</f>
        <v>100083.1</v>
      </c>
    </row>
    <row r="369" spans="1:26" ht="32.25" outlineLevel="6" thickBot="1">
      <c r="A369" s="112" t="s">
        <v>138</v>
      </c>
      <c r="B369" s="19">
        <v>953</v>
      </c>
      <c r="C369" s="9" t="s">
        <v>18</v>
      </c>
      <c r="D369" s="9" t="s">
        <v>276</v>
      </c>
      <c r="E369" s="9" t="s">
        <v>5</v>
      </c>
      <c r="F369" s="9"/>
      <c r="G369" s="155">
        <f>G370</f>
        <v>0</v>
      </c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42"/>
      <c r="Y369" s="59"/>
      <c r="Z369" s="155">
        <f>Z370</f>
        <v>0</v>
      </c>
    </row>
    <row r="370" spans="1:26" ht="32.25" outlineLevel="6" thickBot="1">
      <c r="A370" s="112" t="s">
        <v>139</v>
      </c>
      <c r="B370" s="19">
        <v>953</v>
      </c>
      <c r="C370" s="9" t="s">
        <v>18</v>
      </c>
      <c r="D370" s="9" t="s">
        <v>277</v>
      </c>
      <c r="E370" s="9" t="s">
        <v>5</v>
      </c>
      <c r="F370" s="9"/>
      <c r="G370" s="155">
        <f>G371</f>
        <v>0</v>
      </c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42"/>
      <c r="Y370" s="59"/>
      <c r="Z370" s="155">
        <f>Z371</f>
        <v>0</v>
      </c>
    </row>
    <row r="371" spans="1:26" ht="19.5" outlineLevel="6" thickBot="1">
      <c r="A371" s="94" t="s">
        <v>143</v>
      </c>
      <c r="B371" s="90">
        <v>953</v>
      </c>
      <c r="C371" s="91" t="s">
        <v>18</v>
      </c>
      <c r="D371" s="91" t="s">
        <v>281</v>
      </c>
      <c r="E371" s="91" t="s">
        <v>5</v>
      </c>
      <c r="F371" s="91"/>
      <c r="G371" s="157">
        <f>G372</f>
        <v>0</v>
      </c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42"/>
      <c r="Y371" s="59"/>
      <c r="Z371" s="157">
        <f>Z372</f>
        <v>0</v>
      </c>
    </row>
    <row r="372" spans="1:26" ht="19.5" outlineLevel="6" thickBot="1">
      <c r="A372" s="5" t="s">
        <v>112</v>
      </c>
      <c r="B372" s="21">
        <v>953</v>
      </c>
      <c r="C372" s="6" t="s">
        <v>18</v>
      </c>
      <c r="D372" s="6" t="s">
        <v>281</v>
      </c>
      <c r="E372" s="6" t="s">
        <v>89</v>
      </c>
      <c r="F372" s="6"/>
      <c r="G372" s="158">
        <v>0</v>
      </c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42"/>
      <c r="Y372" s="59"/>
      <c r="Z372" s="158">
        <v>0</v>
      </c>
    </row>
    <row r="373" spans="1:26" ht="16.5" outlineLevel="6" thickBot="1">
      <c r="A373" s="80" t="s">
        <v>251</v>
      </c>
      <c r="B373" s="19">
        <v>953</v>
      </c>
      <c r="C373" s="9" t="s">
        <v>18</v>
      </c>
      <c r="D373" s="9" t="s">
        <v>355</v>
      </c>
      <c r="E373" s="9" t="s">
        <v>5</v>
      </c>
      <c r="F373" s="9"/>
      <c r="G373" s="155">
        <f>G374+G384</f>
        <v>98574</v>
      </c>
      <c r="H373" s="32">
        <f aca="true" t="shared" si="87" ref="H373:X373">H374</f>
        <v>0</v>
      </c>
      <c r="I373" s="32">
        <f t="shared" si="87"/>
        <v>0</v>
      </c>
      <c r="J373" s="32">
        <f t="shared" si="87"/>
        <v>0</v>
      </c>
      <c r="K373" s="32">
        <f t="shared" si="87"/>
        <v>0</v>
      </c>
      <c r="L373" s="32">
        <f t="shared" si="87"/>
        <v>0</v>
      </c>
      <c r="M373" s="32">
        <f t="shared" si="87"/>
        <v>0</v>
      </c>
      <c r="N373" s="32">
        <f t="shared" si="87"/>
        <v>0</v>
      </c>
      <c r="O373" s="32">
        <f t="shared" si="87"/>
        <v>0</v>
      </c>
      <c r="P373" s="32">
        <f t="shared" si="87"/>
        <v>0</v>
      </c>
      <c r="Q373" s="32">
        <f t="shared" si="87"/>
        <v>0</v>
      </c>
      <c r="R373" s="32">
        <f t="shared" si="87"/>
        <v>0</v>
      </c>
      <c r="S373" s="32">
        <f t="shared" si="87"/>
        <v>0</v>
      </c>
      <c r="T373" s="32">
        <f t="shared" si="87"/>
        <v>0</v>
      </c>
      <c r="U373" s="32">
        <f t="shared" si="87"/>
        <v>0</v>
      </c>
      <c r="V373" s="32">
        <f t="shared" si="87"/>
        <v>0</v>
      </c>
      <c r="W373" s="32">
        <f t="shared" si="87"/>
        <v>0</v>
      </c>
      <c r="X373" s="67">
        <f t="shared" si="87"/>
        <v>34477.81647</v>
      </c>
      <c r="Y373" s="59">
        <f>X373/G373*100</f>
        <v>34.9765825369773</v>
      </c>
      <c r="Z373" s="155">
        <f>Z374+Z384</f>
        <v>100083.1</v>
      </c>
    </row>
    <row r="374" spans="1:26" ht="32.25" outlineLevel="6" thickBot="1">
      <c r="A374" s="80" t="s">
        <v>188</v>
      </c>
      <c r="B374" s="19">
        <v>953</v>
      </c>
      <c r="C374" s="11" t="s">
        <v>18</v>
      </c>
      <c r="D374" s="11" t="s">
        <v>356</v>
      </c>
      <c r="E374" s="11" t="s">
        <v>5</v>
      </c>
      <c r="F374" s="11"/>
      <c r="G374" s="156">
        <f>G375+G378+G381</f>
        <v>98574</v>
      </c>
      <c r="H374" s="34">
        <f aca="true" t="shared" si="88" ref="H374:X374">H376</f>
        <v>0</v>
      </c>
      <c r="I374" s="34">
        <f t="shared" si="88"/>
        <v>0</v>
      </c>
      <c r="J374" s="34">
        <f t="shared" si="88"/>
        <v>0</v>
      </c>
      <c r="K374" s="34">
        <f t="shared" si="88"/>
        <v>0</v>
      </c>
      <c r="L374" s="34">
        <f t="shared" si="88"/>
        <v>0</v>
      </c>
      <c r="M374" s="34">
        <f t="shared" si="88"/>
        <v>0</v>
      </c>
      <c r="N374" s="34">
        <f t="shared" si="88"/>
        <v>0</v>
      </c>
      <c r="O374" s="34">
        <f t="shared" si="88"/>
        <v>0</v>
      </c>
      <c r="P374" s="34">
        <f t="shared" si="88"/>
        <v>0</v>
      </c>
      <c r="Q374" s="34">
        <f t="shared" si="88"/>
        <v>0</v>
      </c>
      <c r="R374" s="34">
        <f t="shared" si="88"/>
        <v>0</v>
      </c>
      <c r="S374" s="34">
        <f t="shared" si="88"/>
        <v>0</v>
      </c>
      <c r="T374" s="34">
        <f t="shared" si="88"/>
        <v>0</v>
      </c>
      <c r="U374" s="34">
        <f t="shared" si="88"/>
        <v>0</v>
      </c>
      <c r="V374" s="34">
        <f t="shared" si="88"/>
        <v>0</v>
      </c>
      <c r="W374" s="34">
        <f t="shared" si="88"/>
        <v>0</v>
      </c>
      <c r="X374" s="68">
        <f t="shared" si="88"/>
        <v>34477.81647</v>
      </c>
      <c r="Y374" s="59">
        <f>X374/G374*100</f>
        <v>34.9765825369773</v>
      </c>
      <c r="Z374" s="156">
        <f>Z375+Z378+Z381</f>
        <v>100083.1</v>
      </c>
    </row>
    <row r="375" spans="1:26" ht="32.25" outlineLevel="6" thickBot="1">
      <c r="A375" s="94" t="s">
        <v>163</v>
      </c>
      <c r="B375" s="90">
        <v>953</v>
      </c>
      <c r="C375" s="91" t="s">
        <v>18</v>
      </c>
      <c r="D375" s="91" t="s">
        <v>357</v>
      </c>
      <c r="E375" s="91" t="s">
        <v>5</v>
      </c>
      <c r="F375" s="91"/>
      <c r="G375" s="157">
        <f>G376</f>
        <v>32358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  <c r="Z375" s="157">
        <f>Z376</f>
        <v>33867.1</v>
      </c>
    </row>
    <row r="376" spans="1:26" ht="16.5" outlineLevel="6" thickBot="1">
      <c r="A376" s="5" t="s">
        <v>123</v>
      </c>
      <c r="B376" s="21">
        <v>953</v>
      </c>
      <c r="C376" s="6" t="s">
        <v>18</v>
      </c>
      <c r="D376" s="6" t="s">
        <v>357</v>
      </c>
      <c r="E376" s="6" t="s">
        <v>122</v>
      </c>
      <c r="F376" s="6"/>
      <c r="G376" s="158">
        <f>G377</f>
        <v>32358</v>
      </c>
      <c r="H376" s="26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44"/>
      <c r="X376" s="65">
        <v>34477.81647</v>
      </c>
      <c r="Y376" s="59">
        <f>X376/G376*100</f>
        <v>106.55113563879101</v>
      </c>
      <c r="Z376" s="158">
        <f>Z377</f>
        <v>33867.1</v>
      </c>
    </row>
    <row r="377" spans="1:26" ht="48" outlineLevel="6" thickBot="1">
      <c r="A377" s="99" t="s">
        <v>213</v>
      </c>
      <c r="B377" s="92">
        <v>953</v>
      </c>
      <c r="C377" s="93" t="s">
        <v>18</v>
      </c>
      <c r="D377" s="93" t="s">
        <v>357</v>
      </c>
      <c r="E377" s="93" t="s">
        <v>89</v>
      </c>
      <c r="F377" s="93"/>
      <c r="G377" s="159">
        <v>32358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  <c r="Z377" s="159">
        <v>33867.1</v>
      </c>
    </row>
    <row r="378" spans="1:26" ht="63.75" outlineLevel="6" thickBot="1">
      <c r="A378" s="114" t="s">
        <v>189</v>
      </c>
      <c r="B378" s="90">
        <v>953</v>
      </c>
      <c r="C378" s="91" t="s">
        <v>18</v>
      </c>
      <c r="D378" s="91" t="s">
        <v>358</v>
      </c>
      <c r="E378" s="91" t="s">
        <v>5</v>
      </c>
      <c r="F378" s="91"/>
      <c r="G378" s="157">
        <f>G379</f>
        <v>66216</v>
      </c>
      <c r="H378" s="31" t="e">
        <f>H379+#REF!+H397+#REF!</f>
        <v>#REF!</v>
      </c>
      <c r="I378" s="31" t="e">
        <f>I379+#REF!+I397+#REF!</f>
        <v>#REF!</v>
      </c>
      <c r="J378" s="31" t="e">
        <f>J379+#REF!+J397+#REF!</f>
        <v>#REF!</v>
      </c>
      <c r="K378" s="31" t="e">
        <f>K379+#REF!+K397+#REF!</f>
        <v>#REF!</v>
      </c>
      <c r="L378" s="31" t="e">
        <f>L379+#REF!+L397+#REF!</f>
        <v>#REF!</v>
      </c>
      <c r="M378" s="31" t="e">
        <f>M379+#REF!+M397+#REF!</f>
        <v>#REF!</v>
      </c>
      <c r="N378" s="31" t="e">
        <f>N379+#REF!+N397+#REF!</f>
        <v>#REF!</v>
      </c>
      <c r="O378" s="31" t="e">
        <f>O379+#REF!+O397+#REF!</f>
        <v>#REF!</v>
      </c>
      <c r="P378" s="31" t="e">
        <f>P379+#REF!+P397+#REF!</f>
        <v>#REF!</v>
      </c>
      <c r="Q378" s="31" t="e">
        <f>Q379+#REF!+Q397+#REF!</f>
        <v>#REF!</v>
      </c>
      <c r="R378" s="31" t="e">
        <f>R379+#REF!+R397+#REF!</f>
        <v>#REF!</v>
      </c>
      <c r="S378" s="31" t="e">
        <f>S379+#REF!+S397+#REF!</f>
        <v>#REF!</v>
      </c>
      <c r="T378" s="31" t="e">
        <f>T379+#REF!+T397+#REF!</f>
        <v>#REF!</v>
      </c>
      <c r="U378" s="31" t="e">
        <f>U379+#REF!+U397+#REF!</f>
        <v>#REF!</v>
      </c>
      <c r="V378" s="31" t="e">
        <f>V379+#REF!+V397+#REF!</f>
        <v>#REF!</v>
      </c>
      <c r="W378" s="31" t="e">
        <f>W379+#REF!+W397+#REF!</f>
        <v>#REF!</v>
      </c>
      <c r="X378" s="31" t="e">
        <f>X379+#REF!+X397+#REF!</f>
        <v>#REF!</v>
      </c>
      <c r="Y378" s="59" t="e">
        <f>X378/G378*100</f>
        <v>#REF!</v>
      </c>
      <c r="Z378" s="157">
        <f>Z379</f>
        <v>66216</v>
      </c>
    </row>
    <row r="379" spans="1:26" ht="16.5" outlineLevel="6" thickBot="1">
      <c r="A379" s="5" t="s">
        <v>123</v>
      </c>
      <c r="B379" s="21">
        <v>953</v>
      </c>
      <c r="C379" s="6" t="s">
        <v>18</v>
      </c>
      <c r="D379" s="6" t="s">
        <v>358</v>
      </c>
      <c r="E379" s="6" t="s">
        <v>122</v>
      </c>
      <c r="F379" s="6"/>
      <c r="G379" s="158">
        <f>G380</f>
        <v>66216</v>
      </c>
      <c r="H379" s="32">
        <f aca="true" t="shared" si="89" ref="H379:X379">H380</f>
        <v>0</v>
      </c>
      <c r="I379" s="32">
        <f t="shared" si="89"/>
        <v>0</v>
      </c>
      <c r="J379" s="32">
        <f t="shared" si="89"/>
        <v>0</v>
      </c>
      <c r="K379" s="32">
        <f t="shared" si="89"/>
        <v>0</v>
      </c>
      <c r="L379" s="32">
        <f t="shared" si="89"/>
        <v>0</v>
      </c>
      <c r="M379" s="32">
        <f t="shared" si="89"/>
        <v>0</v>
      </c>
      <c r="N379" s="32">
        <f t="shared" si="89"/>
        <v>0</v>
      </c>
      <c r="O379" s="32">
        <f t="shared" si="89"/>
        <v>0</v>
      </c>
      <c r="P379" s="32">
        <f t="shared" si="89"/>
        <v>0</v>
      </c>
      <c r="Q379" s="32">
        <f t="shared" si="89"/>
        <v>0</v>
      </c>
      <c r="R379" s="32">
        <f t="shared" si="89"/>
        <v>0</v>
      </c>
      <c r="S379" s="32">
        <f t="shared" si="89"/>
        <v>0</v>
      </c>
      <c r="T379" s="32">
        <f t="shared" si="89"/>
        <v>0</v>
      </c>
      <c r="U379" s="32">
        <f t="shared" si="89"/>
        <v>0</v>
      </c>
      <c r="V379" s="32">
        <f t="shared" si="89"/>
        <v>0</v>
      </c>
      <c r="W379" s="32">
        <f t="shared" si="89"/>
        <v>0</v>
      </c>
      <c r="X379" s="70">
        <f t="shared" si="89"/>
        <v>48148.89725</v>
      </c>
      <c r="Y379" s="59">
        <f>X379/G379*100</f>
        <v>72.71489858946478</v>
      </c>
      <c r="Z379" s="158">
        <f>Z380</f>
        <v>66216</v>
      </c>
    </row>
    <row r="380" spans="1:26" ht="48" outlineLevel="6" thickBot="1">
      <c r="A380" s="99" t="s">
        <v>213</v>
      </c>
      <c r="B380" s="92">
        <v>953</v>
      </c>
      <c r="C380" s="93" t="s">
        <v>18</v>
      </c>
      <c r="D380" s="93" t="s">
        <v>358</v>
      </c>
      <c r="E380" s="93" t="s">
        <v>89</v>
      </c>
      <c r="F380" s="93"/>
      <c r="G380" s="159">
        <v>66216</v>
      </c>
      <c r="H380" s="34">
        <f aca="true" t="shared" si="90" ref="H380:X380">H387</f>
        <v>0</v>
      </c>
      <c r="I380" s="34">
        <f t="shared" si="90"/>
        <v>0</v>
      </c>
      <c r="J380" s="34">
        <f t="shared" si="90"/>
        <v>0</v>
      </c>
      <c r="K380" s="34">
        <f t="shared" si="90"/>
        <v>0</v>
      </c>
      <c r="L380" s="34">
        <f t="shared" si="90"/>
        <v>0</v>
      </c>
      <c r="M380" s="34">
        <f t="shared" si="90"/>
        <v>0</v>
      </c>
      <c r="N380" s="34">
        <f t="shared" si="90"/>
        <v>0</v>
      </c>
      <c r="O380" s="34">
        <f t="shared" si="90"/>
        <v>0</v>
      </c>
      <c r="P380" s="34">
        <f t="shared" si="90"/>
        <v>0</v>
      </c>
      <c r="Q380" s="34">
        <f t="shared" si="90"/>
        <v>0</v>
      </c>
      <c r="R380" s="34">
        <f t="shared" si="90"/>
        <v>0</v>
      </c>
      <c r="S380" s="34">
        <f t="shared" si="90"/>
        <v>0</v>
      </c>
      <c r="T380" s="34">
        <f t="shared" si="90"/>
        <v>0</v>
      </c>
      <c r="U380" s="34">
        <f t="shared" si="90"/>
        <v>0</v>
      </c>
      <c r="V380" s="34">
        <f t="shared" si="90"/>
        <v>0</v>
      </c>
      <c r="W380" s="34">
        <f t="shared" si="90"/>
        <v>0</v>
      </c>
      <c r="X380" s="68">
        <f t="shared" si="90"/>
        <v>48148.89725</v>
      </c>
      <c r="Y380" s="59">
        <f>X380/G380*100</f>
        <v>72.71489858946478</v>
      </c>
      <c r="Z380" s="159">
        <v>66216</v>
      </c>
    </row>
    <row r="381" spans="1:26" ht="32.25" outlineLevel="6" thickBot="1">
      <c r="A381" s="125" t="s">
        <v>190</v>
      </c>
      <c r="B381" s="132">
        <v>953</v>
      </c>
      <c r="C381" s="91" t="s">
        <v>18</v>
      </c>
      <c r="D381" s="91" t="s">
        <v>359</v>
      </c>
      <c r="E381" s="91" t="s">
        <v>5</v>
      </c>
      <c r="F381" s="91"/>
      <c r="G381" s="157">
        <f>G382</f>
        <v>0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  <c r="Z381" s="157">
        <f>Z382</f>
        <v>0</v>
      </c>
    </row>
    <row r="382" spans="1:26" ht="16.5" outlineLevel="6" thickBot="1">
      <c r="A382" s="5" t="s">
        <v>123</v>
      </c>
      <c r="B382" s="21">
        <v>953</v>
      </c>
      <c r="C382" s="6" t="s">
        <v>18</v>
      </c>
      <c r="D382" s="6" t="s">
        <v>359</v>
      </c>
      <c r="E382" s="6" t="s">
        <v>122</v>
      </c>
      <c r="F382" s="6"/>
      <c r="G382" s="158">
        <f>G383</f>
        <v>0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82"/>
      <c r="Y382" s="59"/>
      <c r="Z382" s="158">
        <f>Z383</f>
        <v>0</v>
      </c>
    </row>
    <row r="383" spans="1:26" ht="16.5" outlineLevel="6" thickBot="1">
      <c r="A383" s="96" t="s">
        <v>87</v>
      </c>
      <c r="B383" s="134">
        <v>953</v>
      </c>
      <c r="C383" s="93" t="s">
        <v>18</v>
      </c>
      <c r="D383" s="93" t="s">
        <v>359</v>
      </c>
      <c r="E383" s="93" t="s">
        <v>88</v>
      </c>
      <c r="F383" s="93"/>
      <c r="G383" s="159">
        <v>0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82"/>
      <c r="Y383" s="59"/>
      <c r="Z383" s="159">
        <v>0</v>
      </c>
    </row>
    <row r="384" spans="1:26" ht="32.25" outlineLevel="6" thickBot="1">
      <c r="A384" s="135" t="s">
        <v>252</v>
      </c>
      <c r="B384" s="139">
        <v>953</v>
      </c>
      <c r="C384" s="9" t="s">
        <v>18</v>
      </c>
      <c r="D384" s="9" t="s">
        <v>360</v>
      </c>
      <c r="E384" s="9" t="s">
        <v>5</v>
      </c>
      <c r="F384" s="9"/>
      <c r="G384" s="155">
        <f>G385</f>
        <v>0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82"/>
      <c r="Y384" s="59"/>
      <c r="Z384" s="155">
        <f>Z385</f>
        <v>0</v>
      </c>
    </row>
    <row r="385" spans="1:26" ht="32.25" outlineLevel="6" thickBot="1">
      <c r="A385" s="125" t="s">
        <v>191</v>
      </c>
      <c r="B385" s="132">
        <v>953</v>
      </c>
      <c r="C385" s="91" t="s">
        <v>18</v>
      </c>
      <c r="D385" s="91" t="s">
        <v>361</v>
      </c>
      <c r="E385" s="91" t="s">
        <v>5</v>
      </c>
      <c r="F385" s="91"/>
      <c r="G385" s="157">
        <f>G386</f>
        <v>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82"/>
      <c r="Y385" s="59"/>
      <c r="Z385" s="157">
        <f>Z386</f>
        <v>0</v>
      </c>
    </row>
    <row r="386" spans="1:26" ht="16.5" outlineLevel="6" thickBot="1">
      <c r="A386" s="5" t="s">
        <v>123</v>
      </c>
      <c r="B386" s="21">
        <v>953</v>
      </c>
      <c r="C386" s="6" t="s">
        <v>18</v>
      </c>
      <c r="D386" s="6" t="s">
        <v>361</v>
      </c>
      <c r="E386" s="6" t="s">
        <v>122</v>
      </c>
      <c r="F386" s="6"/>
      <c r="G386" s="158">
        <f>G387</f>
        <v>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  <c r="Z386" s="158">
        <f>Z387</f>
        <v>0</v>
      </c>
    </row>
    <row r="387" spans="1:26" ht="16.5" outlineLevel="6" thickBot="1">
      <c r="A387" s="96" t="s">
        <v>87</v>
      </c>
      <c r="B387" s="134">
        <v>953</v>
      </c>
      <c r="C387" s="93" t="s">
        <v>18</v>
      </c>
      <c r="D387" s="93" t="s">
        <v>361</v>
      </c>
      <c r="E387" s="93" t="s">
        <v>88</v>
      </c>
      <c r="F387" s="93"/>
      <c r="G387" s="159"/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48148.89725</v>
      </c>
      <c r="Y387" s="59" t="e">
        <f>X387/G387*100</f>
        <v>#DIV/0!</v>
      </c>
      <c r="Z387" s="159"/>
    </row>
    <row r="388" spans="1:26" ht="16.5" outlineLevel="6" thickBot="1">
      <c r="A388" s="124" t="s">
        <v>39</v>
      </c>
      <c r="B388" s="18">
        <v>953</v>
      </c>
      <c r="C388" s="39" t="s">
        <v>19</v>
      </c>
      <c r="D388" s="39" t="s">
        <v>275</v>
      </c>
      <c r="E388" s="39" t="s">
        <v>5</v>
      </c>
      <c r="F388" s="39"/>
      <c r="G388" s="160">
        <f>G393+G389</f>
        <v>318722.9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  <c r="Z388" s="160">
        <f>Z393+Z389</f>
        <v>319607.60000000003</v>
      </c>
    </row>
    <row r="389" spans="1:26" ht="32.25" outlineLevel="6" thickBot="1">
      <c r="A389" s="112" t="s">
        <v>138</v>
      </c>
      <c r="B389" s="19">
        <v>953</v>
      </c>
      <c r="C389" s="9" t="s">
        <v>19</v>
      </c>
      <c r="D389" s="9" t="s">
        <v>276</v>
      </c>
      <c r="E389" s="9" t="s">
        <v>5</v>
      </c>
      <c r="F389" s="9"/>
      <c r="G389" s="155">
        <f>G390</f>
        <v>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75"/>
      <c r="Y389" s="59"/>
      <c r="Z389" s="155">
        <f>Z390</f>
        <v>0</v>
      </c>
    </row>
    <row r="390" spans="1:26" ht="32.25" outlineLevel="6" thickBot="1">
      <c r="A390" s="112" t="s">
        <v>139</v>
      </c>
      <c r="B390" s="19">
        <v>953</v>
      </c>
      <c r="C390" s="9" t="s">
        <v>19</v>
      </c>
      <c r="D390" s="9" t="s">
        <v>277</v>
      </c>
      <c r="E390" s="9" t="s">
        <v>5</v>
      </c>
      <c r="F390" s="9"/>
      <c r="G390" s="155">
        <f>G391</f>
        <v>0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75"/>
      <c r="Y390" s="59"/>
      <c r="Z390" s="155">
        <f>Z391</f>
        <v>0</v>
      </c>
    </row>
    <row r="391" spans="1:26" ht="16.5" outlineLevel="6" thickBot="1">
      <c r="A391" s="94" t="s">
        <v>143</v>
      </c>
      <c r="B391" s="90">
        <v>953</v>
      </c>
      <c r="C391" s="91" t="s">
        <v>19</v>
      </c>
      <c r="D391" s="91" t="s">
        <v>362</v>
      </c>
      <c r="E391" s="91" t="s">
        <v>5</v>
      </c>
      <c r="F391" s="91"/>
      <c r="G391" s="157">
        <f>G392</f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  <c r="Z391" s="157">
        <f>Z392</f>
        <v>0</v>
      </c>
    </row>
    <row r="392" spans="1:26" ht="16.5" outlineLevel="6" thickBot="1">
      <c r="A392" s="5" t="s">
        <v>112</v>
      </c>
      <c r="B392" s="21">
        <v>953</v>
      </c>
      <c r="C392" s="6" t="s">
        <v>19</v>
      </c>
      <c r="D392" s="6" t="s">
        <v>362</v>
      </c>
      <c r="E392" s="6" t="s">
        <v>89</v>
      </c>
      <c r="F392" s="6"/>
      <c r="G392" s="158">
        <v>0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  <c r="Z392" s="158">
        <v>0</v>
      </c>
    </row>
    <row r="393" spans="1:26" ht="15.75" outlineLevel="6">
      <c r="A393" s="80" t="s">
        <v>251</v>
      </c>
      <c r="B393" s="19">
        <v>953</v>
      </c>
      <c r="C393" s="9" t="s">
        <v>19</v>
      </c>
      <c r="D393" s="9" t="s">
        <v>355</v>
      </c>
      <c r="E393" s="9" t="s">
        <v>5</v>
      </c>
      <c r="F393" s="9"/>
      <c r="G393" s="155">
        <f>G394+G415+G419</f>
        <v>318722.9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  <c r="Z393" s="155">
        <f>Z394+Z415+Z419</f>
        <v>319607.60000000003</v>
      </c>
    </row>
    <row r="394" spans="1:26" ht="16.5" outlineLevel="6" thickBot="1">
      <c r="A394" s="136" t="s">
        <v>192</v>
      </c>
      <c r="B394" s="20">
        <v>953</v>
      </c>
      <c r="C394" s="11" t="s">
        <v>19</v>
      </c>
      <c r="D394" s="11" t="s">
        <v>363</v>
      </c>
      <c r="E394" s="11" t="s">
        <v>5</v>
      </c>
      <c r="F394" s="11"/>
      <c r="G394" s="156">
        <f aca="true" t="shared" si="91" ref="G394:Z394">G395+G404+G407+G398+G410+G401</f>
        <v>299184.7</v>
      </c>
      <c r="H394" s="156">
        <f t="shared" si="91"/>
        <v>0</v>
      </c>
      <c r="I394" s="156">
        <f t="shared" si="91"/>
        <v>0</v>
      </c>
      <c r="J394" s="156">
        <f t="shared" si="91"/>
        <v>0</v>
      </c>
      <c r="K394" s="156">
        <f t="shared" si="91"/>
        <v>0</v>
      </c>
      <c r="L394" s="156">
        <f t="shared" si="91"/>
        <v>0</v>
      </c>
      <c r="M394" s="156">
        <f t="shared" si="91"/>
        <v>0</v>
      </c>
      <c r="N394" s="156">
        <f t="shared" si="91"/>
        <v>0</v>
      </c>
      <c r="O394" s="156">
        <f t="shared" si="91"/>
        <v>0</v>
      </c>
      <c r="P394" s="156">
        <f t="shared" si="91"/>
        <v>0</v>
      </c>
      <c r="Q394" s="156">
        <f t="shared" si="91"/>
        <v>0</v>
      </c>
      <c r="R394" s="156">
        <f t="shared" si="91"/>
        <v>0</v>
      </c>
      <c r="S394" s="156">
        <f t="shared" si="91"/>
        <v>0</v>
      </c>
      <c r="T394" s="156">
        <f t="shared" si="91"/>
        <v>0</v>
      </c>
      <c r="U394" s="156">
        <f t="shared" si="91"/>
        <v>0</v>
      </c>
      <c r="V394" s="156">
        <f t="shared" si="91"/>
        <v>0</v>
      </c>
      <c r="W394" s="156">
        <f t="shared" si="91"/>
        <v>0</v>
      </c>
      <c r="X394" s="156">
        <f t="shared" si="91"/>
        <v>0</v>
      </c>
      <c r="Y394" s="156">
        <f t="shared" si="91"/>
        <v>0</v>
      </c>
      <c r="Z394" s="156">
        <f t="shared" si="91"/>
        <v>300069.4</v>
      </c>
    </row>
    <row r="395" spans="1:26" ht="32.25" outlineLevel="6" thickBot="1">
      <c r="A395" s="94" t="s">
        <v>163</v>
      </c>
      <c r="B395" s="90">
        <v>953</v>
      </c>
      <c r="C395" s="91" t="s">
        <v>19</v>
      </c>
      <c r="D395" s="91" t="s">
        <v>364</v>
      </c>
      <c r="E395" s="91" t="s">
        <v>5</v>
      </c>
      <c r="F395" s="91"/>
      <c r="G395" s="157">
        <f>G396</f>
        <v>62153.7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55"/>
      <c r="Y395" s="59"/>
      <c r="Z395" s="157">
        <f>Z396</f>
        <v>63038.4</v>
      </c>
    </row>
    <row r="396" spans="1:26" ht="16.5" outlineLevel="6" thickBot="1">
      <c r="A396" s="5" t="s">
        <v>123</v>
      </c>
      <c r="B396" s="21">
        <v>953</v>
      </c>
      <c r="C396" s="6" t="s">
        <v>19</v>
      </c>
      <c r="D396" s="6" t="s">
        <v>364</v>
      </c>
      <c r="E396" s="6" t="s">
        <v>122</v>
      </c>
      <c r="F396" s="6"/>
      <c r="G396" s="158">
        <f>G397</f>
        <v>62153.7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>
        <v>0</v>
      </c>
      <c r="Y396" s="59">
        <v>0</v>
      </c>
      <c r="Z396" s="158">
        <f>Z397</f>
        <v>63038.4</v>
      </c>
    </row>
    <row r="397" spans="1:26" ht="48" outlineLevel="6" thickBot="1">
      <c r="A397" s="99" t="s">
        <v>213</v>
      </c>
      <c r="B397" s="92">
        <v>953</v>
      </c>
      <c r="C397" s="93" t="s">
        <v>19</v>
      </c>
      <c r="D397" s="93" t="s">
        <v>364</v>
      </c>
      <c r="E397" s="93" t="s">
        <v>89</v>
      </c>
      <c r="F397" s="93"/>
      <c r="G397" s="159">
        <v>62153.7</v>
      </c>
      <c r="H397" s="31" t="e">
        <f>H404+#REF!+#REF!+H409+H426+#REF!</f>
        <v>#REF!</v>
      </c>
      <c r="I397" s="31" t="e">
        <f>I404+#REF!+#REF!+I409+I426+#REF!</f>
        <v>#REF!</v>
      </c>
      <c r="J397" s="31" t="e">
        <f>J404+#REF!+#REF!+J409+J426+#REF!</f>
        <v>#REF!</v>
      </c>
      <c r="K397" s="31" t="e">
        <f>K404+#REF!+#REF!+K409+K426+#REF!</f>
        <v>#REF!</v>
      </c>
      <c r="L397" s="31" t="e">
        <f>L404+#REF!+#REF!+L409+L426+#REF!</f>
        <v>#REF!</v>
      </c>
      <c r="M397" s="31" t="e">
        <f>M404+#REF!+#REF!+M409+M426+#REF!</f>
        <v>#REF!</v>
      </c>
      <c r="N397" s="31" t="e">
        <f>N404+#REF!+#REF!+N409+N426+#REF!</f>
        <v>#REF!</v>
      </c>
      <c r="O397" s="31" t="e">
        <f>O404+#REF!+#REF!+O409+O426+#REF!</f>
        <v>#REF!</v>
      </c>
      <c r="P397" s="31" t="e">
        <f>P404+#REF!+#REF!+P409+P426+#REF!</f>
        <v>#REF!</v>
      </c>
      <c r="Q397" s="31" t="e">
        <f>Q404+#REF!+#REF!+Q409+Q426+#REF!</f>
        <v>#REF!</v>
      </c>
      <c r="R397" s="31" t="e">
        <f>R404+#REF!+#REF!+R409+R426+#REF!</f>
        <v>#REF!</v>
      </c>
      <c r="S397" s="31" t="e">
        <f>S404+#REF!+#REF!+S409+S426+#REF!</f>
        <v>#REF!</v>
      </c>
      <c r="T397" s="31" t="e">
        <f>T404+#REF!+#REF!+T409+T426+#REF!</f>
        <v>#REF!</v>
      </c>
      <c r="U397" s="31" t="e">
        <f>U404+#REF!+#REF!+U409+U426+#REF!</f>
        <v>#REF!</v>
      </c>
      <c r="V397" s="31" t="e">
        <f>V404+#REF!+#REF!+V409+V426+#REF!</f>
        <v>#REF!</v>
      </c>
      <c r="W397" s="31" t="e">
        <f>W404+#REF!+#REF!+W409+W426+#REF!</f>
        <v>#REF!</v>
      </c>
      <c r="X397" s="69" t="e">
        <f>X404+#REF!+#REF!+X409+X426+#REF!</f>
        <v>#REF!</v>
      </c>
      <c r="Y397" s="59" t="e">
        <f>X397/G397*100</f>
        <v>#REF!</v>
      </c>
      <c r="Z397" s="159">
        <v>63038.4</v>
      </c>
    </row>
    <row r="398" spans="1:26" ht="32.25" outlineLevel="6" thickBot="1">
      <c r="A398" s="125" t="s">
        <v>209</v>
      </c>
      <c r="B398" s="90">
        <v>953</v>
      </c>
      <c r="C398" s="91" t="s">
        <v>19</v>
      </c>
      <c r="D398" s="91" t="s">
        <v>365</v>
      </c>
      <c r="E398" s="91" t="s">
        <v>5</v>
      </c>
      <c r="F398" s="91"/>
      <c r="G398" s="157">
        <f>G399</f>
        <v>0</v>
      </c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69"/>
      <c r="Y398" s="59"/>
      <c r="Z398" s="157">
        <f>Z399</f>
        <v>0</v>
      </c>
    </row>
    <row r="399" spans="1:26" ht="16.5" outlineLevel="6" thickBot="1">
      <c r="A399" s="5" t="s">
        <v>123</v>
      </c>
      <c r="B399" s="21">
        <v>953</v>
      </c>
      <c r="C399" s="6" t="s">
        <v>19</v>
      </c>
      <c r="D399" s="6" t="s">
        <v>365</v>
      </c>
      <c r="E399" s="6" t="s">
        <v>122</v>
      </c>
      <c r="F399" s="6"/>
      <c r="G399" s="158">
        <f>G400</f>
        <v>0</v>
      </c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69"/>
      <c r="Y399" s="59"/>
      <c r="Z399" s="158">
        <f>Z400</f>
        <v>0</v>
      </c>
    </row>
    <row r="400" spans="1:26" ht="16.5" outlineLevel="6" thickBot="1">
      <c r="A400" s="96" t="s">
        <v>87</v>
      </c>
      <c r="B400" s="92">
        <v>953</v>
      </c>
      <c r="C400" s="93" t="s">
        <v>19</v>
      </c>
      <c r="D400" s="93" t="s">
        <v>365</v>
      </c>
      <c r="E400" s="93" t="s">
        <v>88</v>
      </c>
      <c r="F400" s="93"/>
      <c r="G400" s="159">
        <v>0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69"/>
      <c r="Y400" s="59"/>
      <c r="Z400" s="159">
        <v>0</v>
      </c>
    </row>
    <row r="401" spans="1:26" ht="16.5" outlineLevel="6" thickBot="1">
      <c r="A401" s="125" t="s">
        <v>264</v>
      </c>
      <c r="B401" s="90">
        <v>953</v>
      </c>
      <c r="C401" s="91" t="s">
        <v>19</v>
      </c>
      <c r="D401" s="91" t="s">
        <v>366</v>
      </c>
      <c r="E401" s="91" t="s">
        <v>5</v>
      </c>
      <c r="F401" s="91"/>
      <c r="G401" s="157">
        <f>G402</f>
        <v>0</v>
      </c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69"/>
      <c r="Y401" s="59"/>
      <c r="Z401" s="157">
        <f>Z402</f>
        <v>0</v>
      </c>
    </row>
    <row r="402" spans="1:26" ht="16.5" outlineLevel="6" thickBot="1">
      <c r="A402" s="5" t="s">
        <v>123</v>
      </c>
      <c r="B402" s="21">
        <v>953</v>
      </c>
      <c r="C402" s="6" t="s">
        <v>19</v>
      </c>
      <c r="D402" s="6" t="s">
        <v>366</v>
      </c>
      <c r="E402" s="6" t="s">
        <v>122</v>
      </c>
      <c r="F402" s="6"/>
      <c r="G402" s="158">
        <f>G403</f>
        <v>0</v>
      </c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69"/>
      <c r="Y402" s="59"/>
      <c r="Z402" s="158">
        <f>Z403</f>
        <v>0</v>
      </c>
    </row>
    <row r="403" spans="1:26" ht="15.75" outlineLevel="6">
      <c r="A403" s="96" t="s">
        <v>87</v>
      </c>
      <c r="B403" s="92">
        <v>953</v>
      </c>
      <c r="C403" s="93" t="s">
        <v>19</v>
      </c>
      <c r="D403" s="93" t="s">
        <v>366</v>
      </c>
      <c r="E403" s="93" t="s">
        <v>88</v>
      </c>
      <c r="F403" s="93"/>
      <c r="G403" s="159">
        <v>0</v>
      </c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69"/>
      <c r="Y403" s="59"/>
      <c r="Z403" s="159">
        <v>0</v>
      </c>
    </row>
    <row r="404" spans="1:26" ht="34.5" customHeight="1" outlineLevel="6" thickBot="1">
      <c r="A404" s="137" t="s">
        <v>193</v>
      </c>
      <c r="B404" s="106">
        <v>953</v>
      </c>
      <c r="C404" s="91" t="s">
        <v>19</v>
      </c>
      <c r="D404" s="91" t="s">
        <v>367</v>
      </c>
      <c r="E404" s="91" t="s">
        <v>5</v>
      </c>
      <c r="F404" s="91"/>
      <c r="G404" s="157">
        <f>G405</f>
        <v>5776</v>
      </c>
      <c r="H404" s="157">
        <f aca="true" t="shared" si="92" ref="H404:Z404">H405</f>
        <v>0</v>
      </c>
      <c r="I404" s="157">
        <f t="shared" si="92"/>
        <v>0</v>
      </c>
      <c r="J404" s="157">
        <f t="shared" si="92"/>
        <v>0</v>
      </c>
      <c r="K404" s="157">
        <f t="shared" si="92"/>
        <v>0</v>
      </c>
      <c r="L404" s="157">
        <f t="shared" si="92"/>
        <v>0</v>
      </c>
      <c r="M404" s="157">
        <f t="shared" si="92"/>
        <v>0</v>
      </c>
      <c r="N404" s="157">
        <f t="shared" si="92"/>
        <v>0</v>
      </c>
      <c r="O404" s="157">
        <f t="shared" si="92"/>
        <v>0</v>
      </c>
      <c r="P404" s="157">
        <f t="shared" si="92"/>
        <v>0</v>
      </c>
      <c r="Q404" s="157">
        <f t="shared" si="92"/>
        <v>0</v>
      </c>
      <c r="R404" s="157">
        <f t="shared" si="92"/>
        <v>0</v>
      </c>
      <c r="S404" s="157">
        <f t="shared" si="92"/>
        <v>0</v>
      </c>
      <c r="T404" s="157">
        <f t="shared" si="92"/>
        <v>0</v>
      </c>
      <c r="U404" s="157">
        <f t="shared" si="92"/>
        <v>0</v>
      </c>
      <c r="V404" s="157">
        <f t="shared" si="92"/>
        <v>0</v>
      </c>
      <c r="W404" s="157">
        <f t="shared" si="92"/>
        <v>0</v>
      </c>
      <c r="X404" s="157">
        <f t="shared" si="92"/>
        <v>0</v>
      </c>
      <c r="Y404" s="157">
        <f t="shared" si="92"/>
        <v>0</v>
      </c>
      <c r="Z404" s="157">
        <f t="shared" si="92"/>
        <v>5776</v>
      </c>
    </row>
    <row r="405" spans="1:26" ht="21" customHeight="1" outlineLevel="6" thickBot="1">
      <c r="A405" s="5" t="s">
        <v>123</v>
      </c>
      <c r="B405" s="21">
        <v>953</v>
      </c>
      <c r="C405" s="6" t="s">
        <v>19</v>
      </c>
      <c r="D405" s="6" t="s">
        <v>367</v>
      </c>
      <c r="E405" s="6" t="s">
        <v>122</v>
      </c>
      <c r="F405" s="6"/>
      <c r="G405" s="158">
        <f>G406</f>
        <v>5776</v>
      </c>
      <c r="H405" s="83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5"/>
      <c r="Y405" s="59"/>
      <c r="Z405" s="158">
        <f>Z406</f>
        <v>5776</v>
      </c>
    </row>
    <row r="406" spans="1:26" ht="48.75" customHeight="1" outlineLevel="6">
      <c r="A406" s="99" t="s">
        <v>213</v>
      </c>
      <c r="B406" s="92">
        <v>953</v>
      </c>
      <c r="C406" s="93" t="s">
        <v>19</v>
      </c>
      <c r="D406" s="93" t="s">
        <v>367</v>
      </c>
      <c r="E406" s="93" t="s">
        <v>89</v>
      </c>
      <c r="F406" s="93"/>
      <c r="G406" s="159">
        <v>5776</v>
      </c>
      <c r="H406" s="83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5"/>
      <c r="Y406" s="59"/>
      <c r="Z406" s="159">
        <v>5776</v>
      </c>
    </row>
    <row r="407" spans="1:26" ht="23.25" customHeight="1" outlineLevel="6" thickBot="1">
      <c r="A407" s="138" t="s">
        <v>194</v>
      </c>
      <c r="B407" s="140">
        <v>953</v>
      </c>
      <c r="C407" s="107" t="s">
        <v>19</v>
      </c>
      <c r="D407" s="107" t="s">
        <v>368</v>
      </c>
      <c r="E407" s="107" t="s">
        <v>5</v>
      </c>
      <c r="F407" s="107"/>
      <c r="G407" s="161">
        <f>G408</f>
        <v>231255</v>
      </c>
      <c r="H407" s="161">
        <f aca="true" t="shared" si="93" ref="H407:Z407">H408</f>
        <v>0</v>
      </c>
      <c r="I407" s="161">
        <f t="shared" si="93"/>
        <v>0</v>
      </c>
      <c r="J407" s="161">
        <f t="shared" si="93"/>
        <v>0</v>
      </c>
      <c r="K407" s="161">
        <f t="shared" si="93"/>
        <v>0</v>
      </c>
      <c r="L407" s="161">
        <f t="shared" si="93"/>
        <v>0</v>
      </c>
      <c r="M407" s="161">
        <f t="shared" si="93"/>
        <v>0</v>
      </c>
      <c r="N407" s="161">
        <f t="shared" si="93"/>
        <v>0</v>
      </c>
      <c r="O407" s="161">
        <f t="shared" si="93"/>
        <v>0</v>
      </c>
      <c r="P407" s="161">
        <f t="shared" si="93"/>
        <v>0</v>
      </c>
      <c r="Q407" s="161">
        <f t="shared" si="93"/>
        <v>0</v>
      </c>
      <c r="R407" s="161">
        <f t="shared" si="93"/>
        <v>0</v>
      </c>
      <c r="S407" s="161">
        <f t="shared" si="93"/>
        <v>0</v>
      </c>
      <c r="T407" s="161">
        <f t="shared" si="93"/>
        <v>0</v>
      </c>
      <c r="U407" s="161">
        <f t="shared" si="93"/>
        <v>0</v>
      </c>
      <c r="V407" s="161">
        <f t="shared" si="93"/>
        <v>0</v>
      </c>
      <c r="W407" s="161">
        <f t="shared" si="93"/>
        <v>0</v>
      </c>
      <c r="X407" s="161">
        <f t="shared" si="93"/>
        <v>0</v>
      </c>
      <c r="Y407" s="161">
        <f t="shared" si="93"/>
        <v>0</v>
      </c>
      <c r="Z407" s="161">
        <f t="shared" si="93"/>
        <v>231255</v>
      </c>
    </row>
    <row r="408" spans="1:26" ht="16.5" outlineLevel="6" thickBot="1">
      <c r="A408" s="5" t="s">
        <v>123</v>
      </c>
      <c r="B408" s="21">
        <v>953</v>
      </c>
      <c r="C408" s="6" t="s">
        <v>19</v>
      </c>
      <c r="D408" s="6" t="s">
        <v>368</v>
      </c>
      <c r="E408" s="6" t="s">
        <v>122</v>
      </c>
      <c r="F408" s="6"/>
      <c r="G408" s="158">
        <f>G409</f>
        <v>231255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  <c r="Z408" s="158">
        <f>Z409</f>
        <v>231255</v>
      </c>
    </row>
    <row r="409" spans="1:26" ht="48" outlineLevel="6" thickBot="1">
      <c r="A409" s="99" t="s">
        <v>213</v>
      </c>
      <c r="B409" s="92">
        <v>953</v>
      </c>
      <c r="C409" s="93" t="s">
        <v>19</v>
      </c>
      <c r="D409" s="93" t="s">
        <v>368</v>
      </c>
      <c r="E409" s="93" t="s">
        <v>89</v>
      </c>
      <c r="F409" s="93"/>
      <c r="G409" s="159">
        <v>231255</v>
      </c>
      <c r="H409" s="32">
        <f aca="true" t="shared" si="94" ref="H409:X409">H415</f>
        <v>0</v>
      </c>
      <c r="I409" s="32">
        <f t="shared" si="94"/>
        <v>0</v>
      </c>
      <c r="J409" s="32">
        <f t="shared" si="94"/>
        <v>0</v>
      </c>
      <c r="K409" s="32">
        <f t="shared" si="94"/>
        <v>0</v>
      </c>
      <c r="L409" s="32">
        <f t="shared" si="94"/>
        <v>0</v>
      </c>
      <c r="M409" s="32">
        <f t="shared" si="94"/>
        <v>0</v>
      </c>
      <c r="N409" s="32">
        <f t="shared" si="94"/>
        <v>0</v>
      </c>
      <c r="O409" s="32">
        <f t="shared" si="94"/>
        <v>0</v>
      </c>
      <c r="P409" s="32">
        <f t="shared" si="94"/>
        <v>0</v>
      </c>
      <c r="Q409" s="32">
        <f t="shared" si="94"/>
        <v>0</v>
      </c>
      <c r="R409" s="32">
        <f t="shared" si="94"/>
        <v>0</v>
      </c>
      <c r="S409" s="32">
        <f t="shared" si="94"/>
        <v>0</v>
      </c>
      <c r="T409" s="32">
        <f t="shared" si="94"/>
        <v>0</v>
      </c>
      <c r="U409" s="32">
        <f t="shared" si="94"/>
        <v>0</v>
      </c>
      <c r="V409" s="32">
        <f t="shared" si="94"/>
        <v>0</v>
      </c>
      <c r="W409" s="32">
        <f t="shared" si="94"/>
        <v>0</v>
      </c>
      <c r="X409" s="67">
        <f t="shared" si="94"/>
        <v>3215.05065</v>
      </c>
      <c r="Y409" s="59">
        <f>X409/G409*100</f>
        <v>1.3902621132516053</v>
      </c>
      <c r="Z409" s="159">
        <v>231255</v>
      </c>
    </row>
    <row r="410" spans="1:26" ht="63.75" outlineLevel="6" thickBot="1">
      <c r="A410" s="114" t="s">
        <v>217</v>
      </c>
      <c r="B410" s="90">
        <v>953</v>
      </c>
      <c r="C410" s="91" t="s">
        <v>19</v>
      </c>
      <c r="D410" s="91" t="s">
        <v>369</v>
      </c>
      <c r="E410" s="91" t="s">
        <v>5</v>
      </c>
      <c r="F410" s="91"/>
      <c r="G410" s="157">
        <f>G411+G413</f>
        <v>0</v>
      </c>
      <c r="H410" s="83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152"/>
      <c r="Y410" s="59"/>
      <c r="Z410" s="157">
        <f>Z411+Z413</f>
        <v>0</v>
      </c>
    </row>
    <row r="411" spans="1:26" ht="32.25" outlineLevel="6" thickBot="1">
      <c r="A411" s="5" t="s">
        <v>101</v>
      </c>
      <c r="B411" s="21">
        <v>953</v>
      </c>
      <c r="C411" s="6" t="s">
        <v>19</v>
      </c>
      <c r="D411" s="6" t="s">
        <v>369</v>
      </c>
      <c r="E411" s="6" t="s">
        <v>95</v>
      </c>
      <c r="F411" s="6"/>
      <c r="G411" s="158">
        <f>G412</f>
        <v>0</v>
      </c>
      <c r="H411" s="83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152"/>
      <c r="Y411" s="59"/>
      <c r="Z411" s="158">
        <f>Z412</f>
        <v>0</v>
      </c>
    </row>
    <row r="412" spans="1:26" ht="32.25" outlineLevel="6" thickBot="1">
      <c r="A412" s="88" t="s">
        <v>103</v>
      </c>
      <c r="B412" s="92">
        <v>953</v>
      </c>
      <c r="C412" s="93" t="s">
        <v>19</v>
      </c>
      <c r="D412" s="93" t="s">
        <v>369</v>
      </c>
      <c r="E412" s="93" t="s">
        <v>97</v>
      </c>
      <c r="F412" s="93"/>
      <c r="G412" s="159">
        <v>0</v>
      </c>
      <c r="H412" s="83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152"/>
      <c r="Y412" s="59"/>
      <c r="Z412" s="159">
        <v>0</v>
      </c>
    </row>
    <row r="413" spans="1:26" ht="16.5" outlineLevel="6" thickBot="1">
      <c r="A413" s="5" t="s">
        <v>123</v>
      </c>
      <c r="B413" s="21">
        <v>953</v>
      </c>
      <c r="C413" s="6" t="s">
        <v>19</v>
      </c>
      <c r="D413" s="6" t="s">
        <v>369</v>
      </c>
      <c r="E413" s="6" t="s">
        <v>122</v>
      </c>
      <c r="F413" s="6"/>
      <c r="G413" s="158">
        <f>G414</f>
        <v>0</v>
      </c>
      <c r="H413" s="83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152"/>
      <c r="Y413" s="59"/>
      <c r="Z413" s="158">
        <f>Z414</f>
        <v>0</v>
      </c>
    </row>
    <row r="414" spans="1:26" ht="48" outlineLevel="6" thickBot="1">
      <c r="A414" s="99" t="s">
        <v>213</v>
      </c>
      <c r="B414" s="92">
        <v>953</v>
      </c>
      <c r="C414" s="93" t="s">
        <v>19</v>
      </c>
      <c r="D414" s="93" t="s">
        <v>369</v>
      </c>
      <c r="E414" s="93" t="s">
        <v>89</v>
      </c>
      <c r="F414" s="93"/>
      <c r="G414" s="159">
        <v>0</v>
      </c>
      <c r="H414" s="83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152"/>
      <c r="Y414" s="59"/>
      <c r="Z414" s="159">
        <v>0</v>
      </c>
    </row>
    <row r="415" spans="1:26" ht="32.25" outlineLevel="6" thickBot="1">
      <c r="A415" s="13" t="s">
        <v>195</v>
      </c>
      <c r="B415" s="20">
        <v>953</v>
      </c>
      <c r="C415" s="9" t="s">
        <v>19</v>
      </c>
      <c r="D415" s="9" t="s">
        <v>370</v>
      </c>
      <c r="E415" s="9" t="s">
        <v>5</v>
      </c>
      <c r="F415" s="9"/>
      <c r="G415" s="155">
        <f>G416</f>
        <v>19538.2</v>
      </c>
      <c r="H415" s="26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44"/>
      <c r="X415" s="65">
        <v>3215.05065</v>
      </c>
      <c r="Y415" s="59">
        <f>X415/G415*100</f>
        <v>16.45520390824129</v>
      </c>
      <c r="Z415" s="155">
        <f>Z416</f>
        <v>19538.2</v>
      </c>
    </row>
    <row r="416" spans="1:26" ht="32.25" outlineLevel="6" thickBot="1">
      <c r="A416" s="94" t="s">
        <v>196</v>
      </c>
      <c r="B416" s="90">
        <v>953</v>
      </c>
      <c r="C416" s="91" t="s">
        <v>19</v>
      </c>
      <c r="D416" s="91" t="s">
        <v>371</v>
      </c>
      <c r="E416" s="91" t="s">
        <v>5</v>
      </c>
      <c r="F416" s="91"/>
      <c r="G416" s="157">
        <f>G417</f>
        <v>19538.2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  <c r="Z416" s="157">
        <f>Z417</f>
        <v>19538.2</v>
      </c>
    </row>
    <row r="417" spans="1:26" ht="16.5" outlineLevel="6" thickBot="1">
      <c r="A417" s="5" t="s">
        <v>123</v>
      </c>
      <c r="B417" s="21">
        <v>953</v>
      </c>
      <c r="C417" s="6" t="s">
        <v>19</v>
      </c>
      <c r="D417" s="6" t="s">
        <v>371</v>
      </c>
      <c r="E417" s="6" t="s">
        <v>122</v>
      </c>
      <c r="F417" s="6"/>
      <c r="G417" s="158">
        <f>G418</f>
        <v>19538.2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  <c r="Z417" s="158">
        <f>Z418</f>
        <v>19538.2</v>
      </c>
    </row>
    <row r="418" spans="1:26" ht="48" outlineLevel="6" thickBot="1">
      <c r="A418" s="99" t="s">
        <v>213</v>
      </c>
      <c r="B418" s="92">
        <v>953</v>
      </c>
      <c r="C418" s="93" t="s">
        <v>19</v>
      </c>
      <c r="D418" s="93" t="s">
        <v>371</v>
      </c>
      <c r="E418" s="93" t="s">
        <v>89</v>
      </c>
      <c r="F418" s="93"/>
      <c r="G418" s="159">
        <v>19538.2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  <c r="Z418" s="159">
        <v>19538.2</v>
      </c>
    </row>
    <row r="419" spans="1:26" ht="32.25" outlineLevel="6" thickBot="1">
      <c r="A419" s="135" t="s">
        <v>252</v>
      </c>
      <c r="B419" s="20">
        <v>953</v>
      </c>
      <c r="C419" s="9" t="s">
        <v>19</v>
      </c>
      <c r="D419" s="9" t="s">
        <v>360</v>
      </c>
      <c r="E419" s="9" t="s">
        <v>5</v>
      </c>
      <c r="F419" s="9"/>
      <c r="G419" s="10">
        <f>G423+G420</f>
        <v>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  <c r="Z419" s="10">
        <f>Z423+Z420</f>
        <v>0</v>
      </c>
    </row>
    <row r="420" spans="1:26" ht="32.25" outlineLevel="6" thickBot="1">
      <c r="A420" s="125" t="s">
        <v>262</v>
      </c>
      <c r="B420" s="90">
        <v>953</v>
      </c>
      <c r="C420" s="91" t="s">
        <v>19</v>
      </c>
      <c r="D420" s="91" t="s">
        <v>372</v>
      </c>
      <c r="E420" s="91" t="s">
        <v>5</v>
      </c>
      <c r="F420" s="91"/>
      <c r="G420" s="157">
        <f>G421</f>
        <v>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  <c r="Z420" s="157">
        <f>Z421</f>
        <v>0</v>
      </c>
    </row>
    <row r="421" spans="1:26" ht="16.5" outlineLevel="6" thickBot="1">
      <c r="A421" s="5" t="s">
        <v>123</v>
      </c>
      <c r="B421" s="21">
        <v>953</v>
      </c>
      <c r="C421" s="6" t="s">
        <v>19</v>
      </c>
      <c r="D421" s="6" t="s">
        <v>372</v>
      </c>
      <c r="E421" s="6" t="s">
        <v>122</v>
      </c>
      <c r="F421" s="6"/>
      <c r="G421" s="158">
        <f>G422</f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  <c r="Z421" s="158">
        <f>Z422</f>
        <v>0</v>
      </c>
    </row>
    <row r="422" spans="1:26" ht="16.5" outlineLevel="6" thickBot="1">
      <c r="A422" s="96" t="s">
        <v>87</v>
      </c>
      <c r="B422" s="92">
        <v>953</v>
      </c>
      <c r="C422" s="93" t="s">
        <v>19</v>
      </c>
      <c r="D422" s="93" t="s">
        <v>372</v>
      </c>
      <c r="E422" s="93" t="s">
        <v>88</v>
      </c>
      <c r="F422" s="93"/>
      <c r="G422" s="159">
        <v>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  <c r="Z422" s="159">
        <v>0</v>
      </c>
    </row>
    <row r="423" spans="1:26" ht="32.25" outlineLevel="6" thickBot="1">
      <c r="A423" s="125" t="s">
        <v>225</v>
      </c>
      <c r="B423" s="90">
        <v>953</v>
      </c>
      <c r="C423" s="91" t="s">
        <v>19</v>
      </c>
      <c r="D423" s="91" t="s">
        <v>373</v>
      </c>
      <c r="E423" s="91" t="s">
        <v>5</v>
      </c>
      <c r="F423" s="91"/>
      <c r="G423" s="16">
        <f>G424</f>
        <v>0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  <c r="Z423" s="16">
        <f>Z424</f>
        <v>0</v>
      </c>
    </row>
    <row r="424" spans="1:26" ht="16.5" outlineLevel="6" thickBot="1">
      <c r="A424" s="5" t="s">
        <v>123</v>
      </c>
      <c r="B424" s="21">
        <v>953</v>
      </c>
      <c r="C424" s="6" t="s">
        <v>19</v>
      </c>
      <c r="D424" s="6" t="s">
        <v>373</v>
      </c>
      <c r="E424" s="6" t="s">
        <v>122</v>
      </c>
      <c r="F424" s="6"/>
      <c r="G424" s="7">
        <f>G425</f>
        <v>0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  <c r="Z424" s="7">
        <f>Z425</f>
        <v>0</v>
      </c>
    </row>
    <row r="425" spans="1:26" ht="16.5" outlineLevel="6" thickBot="1">
      <c r="A425" s="96" t="s">
        <v>87</v>
      </c>
      <c r="B425" s="92">
        <v>953</v>
      </c>
      <c r="C425" s="93" t="s">
        <v>19</v>
      </c>
      <c r="D425" s="93" t="s">
        <v>373</v>
      </c>
      <c r="E425" s="93" t="s">
        <v>88</v>
      </c>
      <c r="F425" s="93"/>
      <c r="G425" s="98">
        <v>0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  <c r="Z425" s="98">
        <v>0</v>
      </c>
    </row>
    <row r="426" spans="1:26" ht="16.5" outlineLevel="6" thickBot="1">
      <c r="A426" s="124" t="s">
        <v>197</v>
      </c>
      <c r="B426" s="18">
        <v>953</v>
      </c>
      <c r="C426" s="39" t="s">
        <v>20</v>
      </c>
      <c r="D426" s="39" t="s">
        <v>275</v>
      </c>
      <c r="E426" s="39" t="s">
        <v>5</v>
      </c>
      <c r="F426" s="39"/>
      <c r="G426" s="160">
        <f>G427</f>
        <v>4037</v>
      </c>
      <c r="H426" s="32">
        <f aca="true" t="shared" si="95" ref="H426:X426">H427</f>
        <v>0</v>
      </c>
      <c r="I426" s="32">
        <f t="shared" si="95"/>
        <v>0</v>
      </c>
      <c r="J426" s="32">
        <f t="shared" si="95"/>
        <v>0</v>
      </c>
      <c r="K426" s="32">
        <f t="shared" si="95"/>
        <v>0</v>
      </c>
      <c r="L426" s="32">
        <f t="shared" si="95"/>
        <v>0</v>
      </c>
      <c r="M426" s="32">
        <f t="shared" si="95"/>
        <v>0</v>
      </c>
      <c r="N426" s="32">
        <f t="shared" si="95"/>
        <v>0</v>
      </c>
      <c r="O426" s="32">
        <f t="shared" si="95"/>
        <v>0</v>
      </c>
      <c r="P426" s="32">
        <f t="shared" si="95"/>
        <v>0</v>
      </c>
      <c r="Q426" s="32">
        <f t="shared" si="95"/>
        <v>0</v>
      </c>
      <c r="R426" s="32">
        <f t="shared" si="95"/>
        <v>0</v>
      </c>
      <c r="S426" s="32">
        <f t="shared" si="95"/>
        <v>0</v>
      </c>
      <c r="T426" s="32">
        <f t="shared" si="95"/>
        <v>0</v>
      </c>
      <c r="U426" s="32">
        <f t="shared" si="95"/>
        <v>0</v>
      </c>
      <c r="V426" s="32">
        <f t="shared" si="95"/>
        <v>0</v>
      </c>
      <c r="W426" s="32">
        <f t="shared" si="95"/>
        <v>0</v>
      </c>
      <c r="X426" s="67">
        <f t="shared" si="95"/>
        <v>82757.514</v>
      </c>
      <c r="Y426" s="59">
        <f>X426/G426*100</f>
        <v>2049.975575922715</v>
      </c>
      <c r="Z426" s="160">
        <f>Z427</f>
        <v>4037</v>
      </c>
    </row>
    <row r="427" spans="1:26" ht="21.75" customHeight="1" outlineLevel="6" thickBot="1">
      <c r="A427" s="8" t="s">
        <v>253</v>
      </c>
      <c r="B427" s="19">
        <v>953</v>
      </c>
      <c r="C427" s="9" t="s">
        <v>20</v>
      </c>
      <c r="D427" s="9" t="s">
        <v>355</v>
      </c>
      <c r="E427" s="9" t="s">
        <v>5</v>
      </c>
      <c r="F427" s="9"/>
      <c r="G427" s="155">
        <f>G428+G440</f>
        <v>4037</v>
      </c>
      <c r="H427" s="26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44"/>
      <c r="X427" s="65">
        <v>82757.514</v>
      </c>
      <c r="Y427" s="59">
        <f>X427/G427*100</f>
        <v>2049.975575922715</v>
      </c>
      <c r="Z427" s="155">
        <f>Z428+Z440</f>
        <v>4037</v>
      </c>
    </row>
    <row r="428" spans="1:26" ht="16.5" outlineLevel="6" thickBot="1">
      <c r="A428" s="102" t="s">
        <v>137</v>
      </c>
      <c r="B428" s="132">
        <v>953</v>
      </c>
      <c r="C428" s="91" t="s">
        <v>20</v>
      </c>
      <c r="D428" s="91" t="s">
        <v>363</v>
      </c>
      <c r="E428" s="91" t="s">
        <v>5</v>
      </c>
      <c r="F428" s="91"/>
      <c r="G428" s="157">
        <f>G429+G432+G435</f>
        <v>3757.75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  <c r="Z428" s="157">
        <f>Z429+Z432+Z435</f>
        <v>3757.75</v>
      </c>
    </row>
    <row r="429" spans="1:26" ht="48" outlineLevel="6" thickBot="1">
      <c r="A429" s="102" t="s">
        <v>198</v>
      </c>
      <c r="B429" s="132">
        <v>953</v>
      </c>
      <c r="C429" s="91" t="s">
        <v>20</v>
      </c>
      <c r="D429" s="91" t="s">
        <v>374</v>
      </c>
      <c r="E429" s="91" t="s">
        <v>5</v>
      </c>
      <c r="F429" s="91"/>
      <c r="G429" s="157">
        <f>G430</f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  <c r="Z429" s="157">
        <f>Z430</f>
        <v>0</v>
      </c>
    </row>
    <row r="430" spans="1:26" ht="32.25" outlineLevel="6" thickBot="1">
      <c r="A430" s="5" t="s">
        <v>101</v>
      </c>
      <c r="B430" s="21">
        <v>953</v>
      </c>
      <c r="C430" s="6" t="s">
        <v>20</v>
      </c>
      <c r="D430" s="6" t="s">
        <v>374</v>
      </c>
      <c r="E430" s="6" t="s">
        <v>95</v>
      </c>
      <c r="F430" s="6"/>
      <c r="G430" s="158">
        <f>G431</f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  <c r="Z430" s="158">
        <f>Z431</f>
        <v>0</v>
      </c>
    </row>
    <row r="431" spans="1:26" ht="32.25" outlineLevel="6" thickBot="1">
      <c r="A431" s="88" t="s">
        <v>103</v>
      </c>
      <c r="B431" s="92">
        <v>953</v>
      </c>
      <c r="C431" s="93" t="s">
        <v>20</v>
      </c>
      <c r="D431" s="93" t="s">
        <v>374</v>
      </c>
      <c r="E431" s="93" t="s">
        <v>97</v>
      </c>
      <c r="F431" s="93"/>
      <c r="G431" s="159"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59">
        <v>0</v>
      </c>
    </row>
    <row r="432" spans="1:26" ht="48" outlineLevel="6" thickBot="1">
      <c r="A432" s="102" t="s">
        <v>199</v>
      </c>
      <c r="B432" s="132">
        <v>953</v>
      </c>
      <c r="C432" s="91" t="s">
        <v>20</v>
      </c>
      <c r="D432" s="91" t="s">
        <v>375</v>
      </c>
      <c r="E432" s="91" t="s">
        <v>5</v>
      </c>
      <c r="F432" s="91"/>
      <c r="G432" s="157">
        <f>G433</f>
        <v>700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  <c r="Z432" s="157">
        <f>Z433</f>
        <v>700</v>
      </c>
    </row>
    <row r="433" spans="1:26" ht="16.5" outlineLevel="6" thickBot="1">
      <c r="A433" s="5" t="s">
        <v>123</v>
      </c>
      <c r="B433" s="21">
        <v>953</v>
      </c>
      <c r="C433" s="6" t="s">
        <v>20</v>
      </c>
      <c r="D433" s="6" t="s">
        <v>375</v>
      </c>
      <c r="E433" s="6" t="s">
        <v>122</v>
      </c>
      <c r="F433" s="6"/>
      <c r="G433" s="158">
        <f>G434</f>
        <v>700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  <c r="Z433" s="158">
        <f>Z434</f>
        <v>700</v>
      </c>
    </row>
    <row r="434" spans="1:26" ht="16.5" outlineLevel="6" thickBot="1">
      <c r="A434" s="96" t="s">
        <v>87</v>
      </c>
      <c r="B434" s="134">
        <v>953</v>
      </c>
      <c r="C434" s="93" t="s">
        <v>20</v>
      </c>
      <c r="D434" s="93" t="s">
        <v>375</v>
      </c>
      <c r="E434" s="93" t="s">
        <v>88</v>
      </c>
      <c r="F434" s="93"/>
      <c r="G434" s="159">
        <v>700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59">
        <v>700</v>
      </c>
    </row>
    <row r="435" spans="1:26" ht="16.5" outlineLevel="6" thickBot="1">
      <c r="A435" s="114" t="s">
        <v>200</v>
      </c>
      <c r="B435" s="90">
        <v>953</v>
      </c>
      <c r="C435" s="107" t="s">
        <v>20</v>
      </c>
      <c r="D435" s="107" t="s">
        <v>376</v>
      </c>
      <c r="E435" s="107" t="s">
        <v>5</v>
      </c>
      <c r="F435" s="107"/>
      <c r="G435" s="161">
        <f>G436+G439</f>
        <v>3057.75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61">
        <f>Z436+Z439</f>
        <v>3057.75</v>
      </c>
    </row>
    <row r="436" spans="1:26" ht="32.25" outlineLevel="6" thickBot="1">
      <c r="A436" s="5" t="s">
        <v>101</v>
      </c>
      <c r="B436" s="21">
        <v>953</v>
      </c>
      <c r="C436" s="6" t="s">
        <v>20</v>
      </c>
      <c r="D436" s="6" t="s">
        <v>376</v>
      </c>
      <c r="E436" s="6" t="s">
        <v>95</v>
      </c>
      <c r="F436" s="6"/>
      <c r="G436" s="158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8">
        <f>Z437</f>
        <v>0</v>
      </c>
    </row>
    <row r="437" spans="1:26" ht="32.25" outlineLevel="6" thickBot="1">
      <c r="A437" s="88" t="s">
        <v>103</v>
      </c>
      <c r="B437" s="92">
        <v>953</v>
      </c>
      <c r="C437" s="93" t="s">
        <v>20</v>
      </c>
      <c r="D437" s="93" t="s">
        <v>376</v>
      </c>
      <c r="E437" s="93" t="s">
        <v>97</v>
      </c>
      <c r="F437" s="93"/>
      <c r="G437" s="159">
        <v>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/>
      <c r="Y437" s="59"/>
      <c r="Z437" s="159">
        <v>0</v>
      </c>
    </row>
    <row r="438" spans="1:26" ht="16.5" outlineLevel="6" thickBot="1">
      <c r="A438" s="5" t="s">
        <v>123</v>
      </c>
      <c r="B438" s="21">
        <v>953</v>
      </c>
      <c r="C438" s="6" t="s">
        <v>20</v>
      </c>
      <c r="D438" s="6" t="s">
        <v>376</v>
      </c>
      <c r="E438" s="6" t="s">
        <v>122</v>
      </c>
      <c r="F438" s="6"/>
      <c r="G438" s="158">
        <f>G439</f>
        <v>3057.75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8">
        <f>Z439</f>
        <v>3057.75</v>
      </c>
    </row>
    <row r="439" spans="1:26" ht="48" outlineLevel="6" thickBot="1">
      <c r="A439" s="99" t="s">
        <v>213</v>
      </c>
      <c r="B439" s="92">
        <v>953</v>
      </c>
      <c r="C439" s="93" t="s">
        <v>20</v>
      </c>
      <c r="D439" s="93" t="s">
        <v>376</v>
      </c>
      <c r="E439" s="93" t="s">
        <v>89</v>
      </c>
      <c r="F439" s="93"/>
      <c r="G439" s="159">
        <v>3057.75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  <c r="Z439" s="159">
        <v>3057.75</v>
      </c>
    </row>
    <row r="440" spans="1:26" ht="32.25" outlineLevel="6" thickBot="1">
      <c r="A440" s="150" t="s">
        <v>201</v>
      </c>
      <c r="B440" s="90">
        <v>953</v>
      </c>
      <c r="C440" s="91" t="s">
        <v>20</v>
      </c>
      <c r="D440" s="91" t="s">
        <v>377</v>
      </c>
      <c r="E440" s="91" t="s">
        <v>5</v>
      </c>
      <c r="F440" s="91"/>
      <c r="G440" s="157">
        <f>G441</f>
        <v>279.25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  <c r="Z440" s="157">
        <f>Z441</f>
        <v>279.25</v>
      </c>
    </row>
    <row r="441" spans="1:26" ht="32.25" outlineLevel="6" thickBot="1">
      <c r="A441" s="5" t="s">
        <v>127</v>
      </c>
      <c r="B441" s="21">
        <v>953</v>
      </c>
      <c r="C441" s="6" t="s">
        <v>20</v>
      </c>
      <c r="D441" s="6" t="s">
        <v>378</v>
      </c>
      <c r="E441" s="6" t="s">
        <v>125</v>
      </c>
      <c r="F441" s="6"/>
      <c r="G441" s="158">
        <f>G442</f>
        <v>279.25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  <c r="Z441" s="158">
        <f>Z442</f>
        <v>279.25</v>
      </c>
    </row>
    <row r="442" spans="1:26" ht="32.25" outlineLevel="6" thickBot="1">
      <c r="A442" s="88" t="s">
        <v>128</v>
      </c>
      <c r="B442" s="92">
        <v>953</v>
      </c>
      <c r="C442" s="93" t="s">
        <v>20</v>
      </c>
      <c r="D442" s="93" t="s">
        <v>378</v>
      </c>
      <c r="E442" s="93" t="s">
        <v>126</v>
      </c>
      <c r="F442" s="93"/>
      <c r="G442" s="159">
        <v>279.25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  <c r="Z442" s="159">
        <v>279.25</v>
      </c>
    </row>
    <row r="443" spans="1:26" ht="16.5" outlineLevel="6" thickBot="1">
      <c r="A443" s="124" t="s">
        <v>34</v>
      </c>
      <c r="B443" s="18">
        <v>953</v>
      </c>
      <c r="C443" s="39" t="s">
        <v>13</v>
      </c>
      <c r="D443" s="39" t="s">
        <v>275</v>
      </c>
      <c r="E443" s="39" t="s">
        <v>5</v>
      </c>
      <c r="F443" s="39"/>
      <c r="G443" s="160">
        <f>G448+G444</f>
        <v>12357.6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  <c r="Z443" s="160">
        <f>Z448+Z444</f>
        <v>12357.6</v>
      </c>
    </row>
    <row r="444" spans="1:26" ht="32.25" outlineLevel="6" thickBot="1">
      <c r="A444" s="112" t="s">
        <v>138</v>
      </c>
      <c r="B444" s="19">
        <v>953</v>
      </c>
      <c r="C444" s="9" t="s">
        <v>13</v>
      </c>
      <c r="D444" s="9" t="s">
        <v>276</v>
      </c>
      <c r="E444" s="9" t="s">
        <v>5</v>
      </c>
      <c r="F444" s="39"/>
      <c r="G444" s="155">
        <f>G445</f>
        <v>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5">
        <f>Z445</f>
        <v>0</v>
      </c>
    </row>
    <row r="445" spans="1:26" ht="32.25" outlineLevel="6" thickBot="1">
      <c r="A445" s="112" t="s">
        <v>139</v>
      </c>
      <c r="B445" s="19">
        <v>953</v>
      </c>
      <c r="C445" s="11" t="s">
        <v>13</v>
      </c>
      <c r="D445" s="11" t="s">
        <v>277</v>
      </c>
      <c r="E445" s="11" t="s">
        <v>5</v>
      </c>
      <c r="F445" s="39"/>
      <c r="G445" s="155">
        <f>G446</f>
        <v>0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5">
        <f>Z446</f>
        <v>0</v>
      </c>
    </row>
    <row r="446" spans="1:26" ht="16.5" outlineLevel="6" thickBot="1">
      <c r="A446" s="94" t="s">
        <v>143</v>
      </c>
      <c r="B446" s="90">
        <v>953</v>
      </c>
      <c r="C446" s="91" t="s">
        <v>13</v>
      </c>
      <c r="D446" s="91" t="s">
        <v>281</v>
      </c>
      <c r="E446" s="91" t="s">
        <v>5</v>
      </c>
      <c r="F446" s="91"/>
      <c r="G446" s="145">
        <f>G447</f>
        <v>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45">
        <f>Z447</f>
        <v>0</v>
      </c>
    </row>
    <row r="447" spans="1:26" ht="16.5" outlineLevel="6" thickBot="1">
      <c r="A447" s="5" t="s">
        <v>112</v>
      </c>
      <c r="B447" s="21">
        <v>953</v>
      </c>
      <c r="C447" s="6" t="s">
        <v>13</v>
      </c>
      <c r="D447" s="6" t="s">
        <v>281</v>
      </c>
      <c r="E447" s="6" t="s">
        <v>234</v>
      </c>
      <c r="F447" s="6"/>
      <c r="G447" s="149"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49">
        <v>0</v>
      </c>
    </row>
    <row r="448" spans="1:26" ht="16.5" outlineLevel="6" thickBot="1">
      <c r="A448" s="80" t="s">
        <v>251</v>
      </c>
      <c r="B448" s="19">
        <v>953</v>
      </c>
      <c r="C448" s="11" t="s">
        <v>13</v>
      </c>
      <c r="D448" s="11" t="s">
        <v>355</v>
      </c>
      <c r="E448" s="11" t="s">
        <v>5</v>
      </c>
      <c r="F448" s="11"/>
      <c r="G448" s="156">
        <f>G449</f>
        <v>12357.6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6">
        <f>Z449</f>
        <v>12357.6</v>
      </c>
    </row>
    <row r="449" spans="1:26" ht="32.25" outlineLevel="6" thickBot="1">
      <c r="A449" s="80" t="s">
        <v>201</v>
      </c>
      <c r="B449" s="19">
        <v>953</v>
      </c>
      <c r="C449" s="11" t="s">
        <v>13</v>
      </c>
      <c r="D449" s="11" t="s">
        <v>379</v>
      </c>
      <c r="E449" s="11" t="s">
        <v>5</v>
      </c>
      <c r="F449" s="11"/>
      <c r="G449" s="156">
        <f>G450</f>
        <v>12357.6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56">
        <f>Z450</f>
        <v>12357.6</v>
      </c>
    </row>
    <row r="450" spans="1:26" ht="31.5" outlineLevel="6">
      <c r="A450" s="94" t="s">
        <v>144</v>
      </c>
      <c r="B450" s="90">
        <v>953</v>
      </c>
      <c r="C450" s="91" t="s">
        <v>13</v>
      </c>
      <c r="D450" s="91" t="s">
        <v>380</v>
      </c>
      <c r="E450" s="91" t="s">
        <v>5</v>
      </c>
      <c r="F450" s="91"/>
      <c r="G450" s="157">
        <f>G451+G455+G458</f>
        <v>12357.6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  <c r="Z450" s="157">
        <f>Z451+Z455+Z458</f>
        <v>12357.6</v>
      </c>
    </row>
    <row r="451" spans="1:26" ht="19.5" customHeight="1" outlineLevel="6" thickBot="1">
      <c r="A451" s="5" t="s">
        <v>114</v>
      </c>
      <c r="B451" s="21">
        <v>953</v>
      </c>
      <c r="C451" s="6" t="s">
        <v>13</v>
      </c>
      <c r="D451" s="6" t="s">
        <v>380</v>
      </c>
      <c r="E451" s="6" t="s">
        <v>113</v>
      </c>
      <c r="F451" s="6"/>
      <c r="G451" s="158">
        <f>G452+G453+G454</f>
        <v>10288.7</v>
      </c>
      <c r="H451" s="158">
        <f aca="true" t="shared" si="96" ref="H451:Z451">H452+H453+H454</f>
        <v>0</v>
      </c>
      <c r="I451" s="158">
        <f t="shared" si="96"/>
        <v>0</v>
      </c>
      <c r="J451" s="158">
        <f t="shared" si="96"/>
        <v>0</v>
      </c>
      <c r="K451" s="158">
        <f t="shared" si="96"/>
        <v>0</v>
      </c>
      <c r="L451" s="158">
        <f t="shared" si="96"/>
        <v>0</v>
      </c>
      <c r="M451" s="158">
        <f t="shared" si="96"/>
        <v>0</v>
      </c>
      <c r="N451" s="158">
        <f t="shared" si="96"/>
        <v>0</v>
      </c>
      <c r="O451" s="158">
        <f t="shared" si="96"/>
        <v>0</v>
      </c>
      <c r="P451" s="158">
        <f t="shared" si="96"/>
        <v>0</v>
      </c>
      <c r="Q451" s="158">
        <f t="shared" si="96"/>
        <v>0</v>
      </c>
      <c r="R451" s="158">
        <f t="shared" si="96"/>
        <v>0</v>
      </c>
      <c r="S451" s="158">
        <f t="shared" si="96"/>
        <v>0</v>
      </c>
      <c r="T451" s="158">
        <f t="shared" si="96"/>
        <v>0</v>
      </c>
      <c r="U451" s="158">
        <f t="shared" si="96"/>
        <v>0</v>
      </c>
      <c r="V451" s="158">
        <f t="shared" si="96"/>
        <v>0</v>
      </c>
      <c r="W451" s="158">
        <f t="shared" si="96"/>
        <v>0</v>
      </c>
      <c r="X451" s="158">
        <f t="shared" si="96"/>
        <v>12003.04085</v>
      </c>
      <c r="Y451" s="158" t="e">
        <f t="shared" si="96"/>
        <v>#DIV/0!</v>
      </c>
      <c r="Z451" s="158">
        <f t="shared" si="96"/>
        <v>10288.7</v>
      </c>
    </row>
    <row r="452" spans="1:26" ht="16.5" outlineLevel="6" thickBot="1">
      <c r="A452" s="88" t="s">
        <v>272</v>
      </c>
      <c r="B452" s="92">
        <v>953</v>
      </c>
      <c r="C452" s="93" t="s">
        <v>13</v>
      </c>
      <c r="D452" s="93" t="s">
        <v>380</v>
      </c>
      <c r="E452" s="93" t="s">
        <v>115</v>
      </c>
      <c r="F452" s="93"/>
      <c r="G452" s="159">
        <v>8157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159">
        <v>8157</v>
      </c>
    </row>
    <row r="453" spans="1:26" ht="32.25" outlineLevel="6" thickBot="1">
      <c r="A453" s="88" t="s">
        <v>274</v>
      </c>
      <c r="B453" s="92">
        <v>953</v>
      </c>
      <c r="C453" s="93" t="s">
        <v>13</v>
      </c>
      <c r="D453" s="93" t="s">
        <v>380</v>
      </c>
      <c r="E453" s="93" t="s">
        <v>116</v>
      </c>
      <c r="F453" s="93"/>
      <c r="G453" s="159">
        <v>0</v>
      </c>
      <c r="H453" s="31">
        <f aca="true" t="shared" si="97" ref="H453:X453">H455+H466</f>
        <v>0</v>
      </c>
      <c r="I453" s="31">
        <f t="shared" si="97"/>
        <v>0</v>
      </c>
      <c r="J453" s="31">
        <f t="shared" si="97"/>
        <v>0</v>
      </c>
      <c r="K453" s="31">
        <f t="shared" si="97"/>
        <v>0</v>
      </c>
      <c r="L453" s="31">
        <f t="shared" si="97"/>
        <v>0</v>
      </c>
      <c r="M453" s="31">
        <f t="shared" si="97"/>
        <v>0</v>
      </c>
      <c r="N453" s="31">
        <f t="shared" si="97"/>
        <v>0</v>
      </c>
      <c r="O453" s="31">
        <f t="shared" si="97"/>
        <v>0</v>
      </c>
      <c r="P453" s="31">
        <f t="shared" si="97"/>
        <v>0</v>
      </c>
      <c r="Q453" s="31">
        <f t="shared" si="97"/>
        <v>0</v>
      </c>
      <c r="R453" s="31">
        <f t="shared" si="97"/>
        <v>0</v>
      </c>
      <c r="S453" s="31">
        <f t="shared" si="97"/>
        <v>0</v>
      </c>
      <c r="T453" s="31">
        <f t="shared" si="97"/>
        <v>0</v>
      </c>
      <c r="U453" s="31">
        <f t="shared" si="97"/>
        <v>0</v>
      </c>
      <c r="V453" s="31">
        <f t="shared" si="97"/>
        <v>0</v>
      </c>
      <c r="W453" s="31">
        <f t="shared" si="97"/>
        <v>0</v>
      </c>
      <c r="X453" s="66">
        <f t="shared" si="97"/>
        <v>12003.04085</v>
      </c>
      <c r="Y453" s="59" t="e">
        <f>X453/G453*100</f>
        <v>#DIV/0!</v>
      </c>
      <c r="Z453" s="159">
        <v>0</v>
      </c>
    </row>
    <row r="454" spans="1:26" ht="48" outlineLevel="6" thickBot="1">
      <c r="A454" s="88" t="s">
        <v>269</v>
      </c>
      <c r="B454" s="92">
        <v>953</v>
      </c>
      <c r="C454" s="93" t="s">
        <v>13</v>
      </c>
      <c r="D454" s="93" t="s">
        <v>380</v>
      </c>
      <c r="E454" s="93" t="s">
        <v>270</v>
      </c>
      <c r="F454" s="93"/>
      <c r="G454" s="159">
        <v>2131.7</v>
      </c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66"/>
      <c r="Y454" s="59"/>
      <c r="Z454" s="159">
        <v>2131.7</v>
      </c>
    </row>
    <row r="455" spans="1:26" ht="32.25" outlineLevel="6" thickBot="1">
      <c r="A455" s="5" t="s">
        <v>101</v>
      </c>
      <c r="B455" s="21">
        <v>953</v>
      </c>
      <c r="C455" s="6" t="s">
        <v>13</v>
      </c>
      <c r="D455" s="6" t="s">
        <v>380</v>
      </c>
      <c r="E455" s="6" t="s">
        <v>95</v>
      </c>
      <c r="F455" s="6"/>
      <c r="G455" s="158">
        <f>G456+G457</f>
        <v>1975.9</v>
      </c>
      <c r="H455" s="32">
        <f aca="true" t="shared" si="98" ref="H455:X456">H456</f>
        <v>0</v>
      </c>
      <c r="I455" s="32">
        <f t="shared" si="98"/>
        <v>0</v>
      </c>
      <c r="J455" s="32">
        <f t="shared" si="98"/>
        <v>0</v>
      </c>
      <c r="K455" s="32">
        <f t="shared" si="98"/>
        <v>0</v>
      </c>
      <c r="L455" s="32">
        <f t="shared" si="98"/>
        <v>0</v>
      </c>
      <c r="M455" s="32">
        <f t="shared" si="98"/>
        <v>0</v>
      </c>
      <c r="N455" s="32">
        <f t="shared" si="98"/>
        <v>0</v>
      </c>
      <c r="O455" s="32">
        <f t="shared" si="98"/>
        <v>0</v>
      </c>
      <c r="P455" s="32">
        <f t="shared" si="98"/>
        <v>0</v>
      </c>
      <c r="Q455" s="32">
        <f t="shared" si="98"/>
        <v>0</v>
      </c>
      <c r="R455" s="32">
        <f t="shared" si="98"/>
        <v>0</v>
      </c>
      <c r="S455" s="32">
        <f t="shared" si="98"/>
        <v>0</v>
      </c>
      <c r="T455" s="32">
        <f t="shared" si="98"/>
        <v>0</v>
      </c>
      <c r="U455" s="32">
        <f t="shared" si="98"/>
        <v>0</v>
      </c>
      <c r="V455" s="32">
        <f t="shared" si="98"/>
        <v>0</v>
      </c>
      <c r="W455" s="32">
        <f t="shared" si="98"/>
        <v>0</v>
      </c>
      <c r="X455" s="67">
        <f t="shared" si="98"/>
        <v>12003.04085</v>
      </c>
      <c r="Y455" s="59">
        <f>X455/G455*100</f>
        <v>607.4720810769775</v>
      </c>
      <c r="Z455" s="158">
        <f>Z456+Z457</f>
        <v>1975.9</v>
      </c>
    </row>
    <row r="456" spans="1:26" ht="32.25" outlineLevel="6" thickBot="1">
      <c r="A456" s="88" t="s">
        <v>102</v>
      </c>
      <c r="B456" s="92">
        <v>953</v>
      </c>
      <c r="C456" s="93" t="s">
        <v>13</v>
      </c>
      <c r="D456" s="93" t="s">
        <v>380</v>
      </c>
      <c r="E456" s="93" t="s">
        <v>96</v>
      </c>
      <c r="F456" s="93"/>
      <c r="G456" s="159">
        <v>0</v>
      </c>
      <c r="H456" s="34">
        <f t="shared" si="98"/>
        <v>0</v>
      </c>
      <c r="I456" s="34">
        <f t="shared" si="98"/>
        <v>0</v>
      </c>
      <c r="J456" s="34">
        <f t="shared" si="98"/>
        <v>0</v>
      </c>
      <c r="K456" s="34">
        <f t="shared" si="98"/>
        <v>0</v>
      </c>
      <c r="L456" s="34">
        <f t="shared" si="98"/>
        <v>0</v>
      </c>
      <c r="M456" s="34">
        <f t="shared" si="98"/>
        <v>0</v>
      </c>
      <c r="N456" s="34">
        <f t="shared" si="98"/>
        <v>0</v>
      </c>
      <c r="O456" s="34">
        <f t="shared" si="98"/>
        <v>0</v>
      </c>
      <c r="P456" s="34">
        <f t="shared" si="98"/>
        <v>0</v>
      </c>
      <c r="Q456" s="34">
        <f t="shared" si="98"/>
        <v>0</v>
      </c>
      <c r="R456" s="34">
        <f t="shared" si="98"/>
        <v>0</v>
      </c>
      <c r="S456" s="34">
        <f t="shared" si="98"/>
        <v>0</v>
      </c>
      <c r="T456" s="34">
        <f t="shared" si="98"/>
        <v>0</v>
      </c>
      <c r="U456" s="34">
        <f t="shared" si="98"/>
        <v>0</v>
      </c>
      <c r="V456" s="34">
        <f t="shared" si="98"/>
        <v>0</v>
      </c>
      <c r="W456" s="34">
        <f t="shared" si="98"/>
        <v>0</v>
      </c>
      <c r="X456" s="68">
        <f t="shared" si="98"/>
        <v>12003.04085</v>
      </c>
      <c r="Y456" s="59" t="e">
        <f>X456/G456*100</f>
        <v>#DIV/0!</v>
      </c>
      <c r="Z456" s="159">
        <v>0</v>
      </c>
    </row>
    <row r="457" spans="1:26" ht="32.25" outlineLevel="6" thickBot="1">
      <c r="A457" s="88" t="s">
        <v>103</v>
      </c>
      <c r="B457" s="92">
        <v>953</v>
      </c>
      <c r="C457" s="93" t="s">
        <v>13</v>
      </c>
      <c r="D457" s="93" t="s">
        <v>380</v>
      </c>
      <c r="E457" s="93" t="s">
        <v>97</v>
      </c>
      <c r="F457" s="93"/>
      <c r="G457" s="159">
        <v>1975.9</v>
      </c>
      <c r="H457" s="26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44"/>
      <c r="X457" s="65">
        <v>12003.04085</v>
      </c>
      <c r="Y457" s="59">
        <f>X457/G457*100</f>
        <v>607.4720810769775</v>
      </c>
      <c r="Z457" s="159">
        <v>1975.9</v>
      </c>
    </row>
    <row r="458" spans="1:26" ht="16.5" outlineLevel="6" thickBot="1">
      <c r="A458" s="5" t="s">
        <v>104</v>
      </c>
      <c r="B458" s="21">
        <v>953</v>
      </c>
      <c r="C458" s="6" t="s">
        <v>13</v>
      </c>
      <c r="D458" s="6" t="s">
        <v>380</v>
      </c>
      <c r="E458" s="6" t="s">
        <v>98</v>
      </c>
      <c r="F458" s="6"/>
      <c r="G458" s="158">
        <f>G459+G460</f>
        <v>93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58">
        <f>Z459+Z460</f>
        <v>93</v>
      </c>
    </row>
    <row r="459" spans="1:26" ht="32.25" outlineLevel="6" thickBot="1">
      <c r="A459" s="88" t="s">
        <v>105</v>
      </c>
      <c r="B459" s="92">
        <v>953</v>
      </c>
      <c r="C459" s="93" t="s">
        <v>13</v>
      </c>
      <c r="D459" s="93" t="s">
        <v>380</v>
      </c>
      <c r="E459" s="93" t="s">
        <v>99</v>
      </c>
      <c r="F459" s="93"/>
      <c r="G459" s="159">
        <v>3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59">
        <v>3</v>
      </c>
    </row>
    <row r="460" spans="1:26" ht="16.5" outlineLevel="6" thickBot="1">
      <c r="A460" s="88" t="s">
        <v>106</v>
      </c>
      <c r="B460" s="92">
        <v>953</v>
      </c>
      <c r="C460" s="93" t="s">
        <v>13</v>
      </c>
      <c r="D460" s="93" t="s">
        <v>380</v>
      </c>
      <c r="E460" s="93" t="s">
        <v>100</v>
      </c>
      <c r="F460" s="93"/>
      <c r="G460" s="159">
        <v>90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59">
        <v>90</v>
      </c>
    </row>
    <row r="461" spans="1:26" ht="19.5" outlineLevel="6" thickBot="1">
      <c r="A461" s="108" t="s">
        <v>44</v>
      </c>
      <c r="B461" s="18">
        <v>953</v>
      </c>
      <c r="C461" s="14" t="s">
        <v>43</v>
      </c>
      <c r="D461" s="39" t="s">
        <v>275</v>
      </c>
      <c r="E461" s="14" t="s">
        <v>5</v>
      </c>
      <c r="F461" s="14"/>
      <c r="G461" s="154">
        <f>G463</f>
        <v>3786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4">
        <f>Z463</f>
        <v>3786</v>
      </c>
    </row>
    <row r="462" spans="1:26" ht="16.5" outlineLevel="6" thickBot="1">
      <c r="A462" s="124" t="s">
        <v>40</v>
      </c>
      <c r="B462" s="18">
        <v>953</v>
      </c>
      <c r="C462" s="39" t="s">
        <v>21</v>
      </c>
      <c r="D462" s="39" t="s">
        <v>275</v>
      </c>
      <c r="E462" s="39" t="s">
        <v>5</v>
      </c>
      <c r="F462" s="39"/>
      <c r="G462" s="160">
        <f>G463</f>
        <v>3786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  <c r="Z462" s="160">
        <f>Z463</f>
        <v>3786</v>
      </c>
    </row>
    <row r="463" spans="1:26" ht="32.25" outlineLevel="6" thickBot="1">
      <c r="A463" s="112" t="s">
        <v>138</v>
      </c>
      <c r="B463" s="19">
        <v>953</v>
      </c>
      <c r="C463" s="9" t="s">
        <v>21</v>
      </c>
      <c r="D463" s="9" t="s">
        <v>276</v>
      </c>
      <c r="E463" s="9" t="s">
        <v>5</v>
      </c>
      <c r="F463" s="9"/>
      <c r="G463" s="155">
        <f>G464</f>
        <v>3786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  <c r="Z463" s="155">
        <f>Z464</f>
        <v>3786</v>
      </c>
    </row>
    <row r="464" spans="1:26" ht="32.25" outlineLevel="6" thickBot="1">
      <c r="A464" s="112" t="s">
        <v>139</v>
      </c>
      <c r="B464" s="19">
        <v>953</v>
      </c>
      <c r="C464" s="11" t="s">
        <v>21</v>
      </c>
      <c r="D464" s="11" t="s">
        <v>277</v>
      </c>
      <c r="E464" s="11" t="s">
        <v>5</v>
      </c>
      <c r="F464" s="11"/>
      <c r="G464" s="156">
        <f>G465</f>
        <v>3786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  <c r="Z464" s="156">
        <f>Z465</f>
        <v>3786</v>
      </c>
    </row>
    <row r="465" spans="1:26" ht="63.75" outlineLevel="6" thickBot="1">
      <c r="A465" s="114" t="s">
        <v>202</v>
      </c>
      <c r="B465" s="90">
        <v>953</v>
      </c>
      <c r="C465" s="91" t="s">
        <v>21</v>
      </c>
      <c r="D465" s="91" t="s">
        <v>381</v>
      </c>
      <c r="E465" s="91" t="s">
        <v>5</v>
      </c>
      <c r="F465" s="91"/>
      <c r="G465" s="157">
        <f>G466</f>
        <v>3786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  <c r="Z465" s="157">
        <f>Z466</f>
        <v>3786</v>
      </c>
    </row>
    <row r="466" spans="1:26" ht="32.25" outlineLevel="6" thickBot="1">
      <c r="A466" s="5" t="s">
        <v>127</v>
      </c>
      <c r="B466" s="21">
        <v>953</v>
      </c>
      <c r="C466" s="6" t="s">
        <v>21</v>
      </c>
      <c r="D466" s="6" t="s">
        <v>381</v>
      </c>
      <c r="E466" s="6" t="s">
        <v>125</v>
      </c>
      <c r="F466" s="6"/>
      <c r="G466" s="158">
        <f>G467</f>
        <v>3786</v>
      </c>
      <c r="H466" s="32">
        <f aca="true" t="shared" si="99" ref="H466:X466">H467</f>
        <v>0</v>
      </c>
      <c r="I466" s="32">
        <f t="shared" si="99"/>
        <v>0</v>
      </c>
      <c r="J466" s="32">
        <f t="shared" si="99"/>
        <v>0</v>
      </c>
      <c r="K466" s="32">
        <f t="shared" si="99"/>
        <v>0</v>
      </c>
      <c r="L466" s="32">
        <f t="shared" si="99"/>
        <v>0</v>
      </c>
      <c r="M466" s="32">
        <f t="shared" si="99"/>
        <v>0</v>
      </c>
      <c r="N466" s="32">
        <f t="shared" si="99"/>
        <v>0</v>
      </c>
      <c r="O466" s="32">
        <f t="shared" si="99"/>
        <v>0</v>
      </c>
      <c r="P466" s="32">
        <f t="shared" si="99"/>
        <v>0</v>
      </c>
      <c r="Q466" s="32">
        <f t="shared" si="99"/>
        <v>0</v>
      </c>
      <c r="R466" s="32">
        <f t="shared" si="99"/>
        <v>0</v>
      </c>
      <c r="S466" s="32">
        <f t="shared" si="99"/>
        <v>0</v>
      </c>
      <c r="T466" s="32">
        <f t="shared" si="99"/>
        <v>0</v>
      </c>
      <c r="U466" s="32">
        <f t="shared" si="99"/>
        <v>0</v>
      </c>
      <c r="V466" s="32">
        <f t="shared" si="99"/>
        <v>0</v>
      </c>
      <c r="W466" s="32">
        <f t="shared" si="99"/>
        <v>0</v>
      </c>
      <c r="X466" s="67">
        <f t="shared" si="99"/>
        <v>0</v>
      </c>
      <c r="Y466" s="59">
        <v>0</v>
      </c>
      <c r="Z466" s="158">
        <f>Z467</f>
        <v>3786</v>
      </c>
    </row>
    <row r="467" spans="1:26" ht="31.5" outlineLevel="6">
      <c r="A467" s="88" t="s">
        <v>128</v>
      </c>
      <c r="B467" s="92">
        <v>953</v>
      </c>
      <c r="C467" s="93" t="s">
        <v>21</v>
      </c>
      <c r="D467" s="93" t="s">
        <v>381</v>
      </c>
      <c r="E467" s="93" t="s">
        <v>126</v>
      </c>
      <c r="F467" s="93"/>
      <c r="G467" s="159">
        <v>3786</v>
      </c>
      <c r="H467" s="26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44"/>
      <c r="X467" s="65">
        <v>0</v>
      </c>
      <c r="Y467" s="59">
        <v>0</v>
      </c>
      <c r="Z467" s="159">
        <v>3786</v>
      </c>
    </row>
    <row r="468" spans="1:26" ht="18.75">
      <c r="A468" s="48" t="s">
        <v>22</v>
      </c>
      <c r="B468" s="48"/>
      <c r="C468" s="48"/>
      <c r="D468" s="48"/>
      <c r="E468" s="48"/>
      <c r="F468" s="48"/>
      <c r="G468" s="147">
        <f>G366+G14</f>
        <v>585440.61</v>
      </c>
      <c r="H468" s="38" t="e">
        <f>#REF!+#REF!+H366+H14</f>
        <v>#REF!</v>
      </c>
      <c r="I468" s="38" t="e">
        <f>#REF!+#REF!+I366+I14</f>
        <v>#REF!</v>
      </c>
      <c r="J468" s="38" t="e">
        <f>#REF!+#REF!+J366+J14</f>
        <v>#REF!</v>
      </c>
      <c r="K468" s="38" t="e">
        <f>#REF!+#REF!+K366+K14</f>
        <v>#REF!</v>
      </c>
      <c r="L468" s="38" t="e">
        <f>#REF!+#REF!+L366+L14</f>
        <v>#REF!</v>
      </c>
      <c r="M468" s="38" t="e">
        <f>#REF!+#REF!+M366+M14</f>
        <v>#REF!</v>
      </c>
      <c r="N468" s="38" t="e">
        <f>#REF!+#REF!+N366+N14</f>
        <v>#REF!</v>
      </c>
      <c r="O468" s="38" t="e">
        <f>#REF!+#REF!+O366+O14</f>
        <v>#REF!</v>
      </c>
      <c r="P468" s="38" t="e">
        <f>#REF!+#REF!+P366+P14</f>
        <v>#REF!</v>
      </c>
      <c r="Q468" s="38" t="e">
        <f>#REF!+#REF!+Q366+Q14</f>
        <v>#REF!</v>
      </c>
      <c r="R468" s="38" t="e">
        <f>#REF!+#REF!+R366+R14</f>
        <v>#REF!</v>
      </c>
      <c r="S468" s="38" t="e">
        <f>#REF!+#REF!+S366+S14</f>
        <v>#REF!</v>
      </c>
      <c r="T468" s="38" t="e">
        <f>#REF!+#REF!+T366+T14</f>
        <v>#REF!</v>
      </c>
      <c r="U468" s="38" t="e">
        <f>#REF!+#REF!+U366+U14</f>
        <v>#REF!</v>
      </c>
      <c r="V468" s="38" t="e">
        <f>#REF!+#REF!+V366+V14</f>
        <v>#REF!</v>
      </c>
      <c r="W468" s="38" t="e">
        <f>#REF!+#REF!+W366+W14</f>
        <v>#REF!</v>
      </c>
      <c r="X468" s="76" t="e">
        <f>#REF!+#REF!+X366+X14</f>
        <v>#REF!</v>
      </c>
      <c r="Y468" s="56" t="e">
        <f>X468/G468*100</f>
        <v>#REF!</v>
      </c>
      <c r="Z468" s="147">
        <f>Z366+Z14</f>
        <v>587072.6100000001</v>
      </c>
    </row>
    <row r="469" spans="1:23" ht="15.75">
      <c r="A469" s="1"/>
      <c r="B469" s="2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</sheetData>
  <sheetProtection/>
  <autoFilter ref="A13:Z468"/>
  <mergeCells count="8">
    <mergeCell ref="B2:F2"/>
    <mergeCell ref="B3:F3"/>
    <mergeCell ref="B4:F4"/>
    <mergeCell ref="A11:Z11"/>
    <mergeCell ref="B6:W6"/>
    <mergeCell ref="B7:W7"/>
    <mergeCell ref="A10:V10"/>
    <mergeCell ref="B8:V8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2017-02-20T23:16:11Z</cp:lastPrinted>
  <dcterms:created xsi:type="dcterms:W3CDTF">2008-11-11T04:53:42Z</dcterms:created>
  <dcterms:modified xsi:type="dcterms:W3CDTF">2017-02-20T23:37:08Z</dcterms:modified>
  <cp:category/>
  <cp:version/>
  <cp:contentType/>
  <cp:contentStatus/>
</cp:coreProperties>
</file>